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9975" firstSheet="2" activeTab="6"/>
  </bookViews>
  <sheets>
    <sheet name="Итат дс №4" sheetId="1" r:id="rId1"/>
    <sheet name="Итат № 4 (13.04)" sheetId="2" r:id="rId2"/>
    <sheet name="Итат № 4 (20.04)" sheetId="3" r:id="rId3"/>
    <sheet name="Итат № 4 (2.05)" sheetId="4" r:id="rId4"/>
    <sheet name="Итат № 4 (27.06)" sheetId="5" r:id="rId5"/>
    <sheet name="Итат № 4 (24.07)" sheetId="6" r:id="rId6"/>
    <sheet name="Итат № 4 (02.10) " sheetId="7" r:id="rId7"/>
  </sheets>
  <externalReferences>
    <externalReference r:id="rId10"/>
  </externalReferences>
  <definedNames>
    <definedName name="иии" localSheetId="6">'[1]ФЗП бюджет-допол'!#REF!</definedName>
    <definedName name="иии" localSheetId="3">'[1]ФЗП бюджет-допол'!#REF!</definedName>
    <definedName name="иии" localSheetId="2">'[1]ФЗП бюджет-допол'!#REF!</definedName>
    <definedName name="иии" localSheetId="5">'[1]ФЗП бюджет-допол'!#REF!</definedName>
    <definedName name="иии" localSheetId="4">'[1]ФЗП бюджет-допол'!#REF!</definedName>
    <definedName name="иии" localSheetId="0">'[1]ФЗП бюджет-допол'!#REF!</definedName>
    <definedName name="иии">'[1]ФЗП бюджет-допол'!#REF!</definedName>
    <definedName name="ммм" localSheetId="6">'[1]ФЗП бюджет-допол'!#REF!</definedName>
    <definedName name="ммм" localSheetId="3">'[1]ФЗП бюджет-допол'!#REF!</definedName>
    <definedName name="ммм" localSheetId="2">'[1]ФЗП бюджет-допол'!#REF!</definedName>
    <definedName name="ммм" localSheetId="5">'[1]ФЗП бюджет-допол'!#REF!</definedName>
    <definedName name="ммм" localSheetId="4">'[1]ФЗП бюджет-допол'!#REF!</definedName>
    <definedName name="ммм" localSheetId="0">'[1]ФЗП бюджет-допол'!#REF!</definedName>
    <definedName name="ммм">'[1]ФЗП бюджет-допол'!#REF!</definedName>
    <definedName name="_xlnm.Print_Area" localSheetId="6">'Итат № 4 (02.10) '!$A$82:$AE$131</definedName>
    <definedName name="_xlnm.Print_Area" localSheetId="1">'Итат № 4 (13.04)'!$A$82:$AE$131</definedName>
    <definedName name="_xlnm.Print_Area" localSheetId="3">'Итат № 4 (2.05)'!$A$82:$AE$131</definedName>
    <definedName name="_xlnm.Print_Area" localSheetId="2">'Итат № 4 (20.04)'!$A$82:$AE$131</definedName>
    <definedName name="_xlnm.Print_Area" localSheetId="5">'Итат № 4 (24.07)'!$A$82:$AE$131</definedName>
    <definedName name="_xlnm.Print_Area" localSheetId="4">'Итат № 4 (27.06)'!$A$82:$AE$131</definedName>
    <definedName name="_xlnm.Print_Area" localSheetId="0">'Итат дс №4'!$A$82:$AE$130</definedName>
    <definedName name="ььь" localSheetId="6">'[1]ФЗП бюджет-допол'!#REF!</definedName>
    <definedName name="ььь" localSheetId="3">'[1]ФЗП бюджет-допол'!#REF!</definedName>
    <definedName name="ььь" localSheetId="2">'[1]ФЗП бюджет-допол'!#REF!</definedName>
    <definedName name="ььь" localSheetId="5">'[1]ФЗП бюджет-допол'!#REF!</definedName>
    <definedName name="ььь" localSheetId="4">'[1]ФЗП бюджет-допол'!#REF!</definedName>
    <definedName name="ььь" localSheetId="0">'[1]ФЗП бюджет-допол'!#REF!</definedName>
    <definedName name="ььь">'[1]ФЗП бюджет-допол'!#REF!</definedName>
  </definedNames>
  <calcPr fullCalcOnLoad="1"/>
</workbook>
</file>

<file path=xl/sharedStrings.xml><?xml version="1.0" encoding="utf-8"?>
<sst xmlns="http://schemas.openxmlformats.org/spreadsheetml/2006/main" count="1974" uniqueCount="152">
  <si>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</si>
  <si>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</si>
  <si>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</si>
  <si>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</si>
  <si>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"_______"________________ 20____г.</t>
  </si>
  <si>
    <t>"_______"________________ 20____г. заключение Наблюдательного Совета автономного учреждения</t>
  </si>
  <si>
    <t>План финансово - хозяйственной деятельности</t>
  </si>
  <si>
    <t xml:space="preserve">на 2017 год  и на плановый период   2018  и   2019 годов </t>
  </si>
  <si>
    <t>КОДЫ</t>
  </si>
  <si>
    <t>Форма по КФД</t>
  </si>
  <si>
    <t>Дата</t>
  </si>
  <si>
    <t>Наименование государственного бюджетного (автономного) учреждения (подразделения)</t>
  </si>
  <si>
    <t>Муниципальное бюджетное дошкольное образовательное учреждение «Итатский детский сад №4 «Дюймовочка»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</si>
  <si>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</si>
  <si>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</si>
  <si>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</si>
  <si>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</si>
  <si>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</si>
  <si>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Управление образования администрации Тяжинского муниципального района  Кемеровской области</t>
  </si>
  <si>
    <t>Адрес фактического местонахождения государственного бюджетного учреждения (подразделения)</t>
  </si>
  <si>
    <t>652245, Российская Федерация, Кемеровская область,  Тяжинский район,пгт Итатский, ул. Партизанская, 1</t>
  </si>
  <si>
    <t xml:space="preserve">I.  Сведения о деятельности государственного бюджетного учреждения </t>
  </si>
  <si>
    <t xml:space="preserve">1.1.. Свидетельство о внесении в реестр собственности Кемеровской  области: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</si>
  <si>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</si>
  <si>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</si>
  <si>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>1.2. Цели деятельности государственного бюджетного учреждения (подразделения):</t>
  </si>
  <si>
    <t>формирование личности ребенка с учетом особенностей его развития, индивидуальных возможностей и способностей, создание условий для обучения, воспитания, социальной адаптации в обществе</t>
  </si>
  <si>
    <t>1.3. Виды деятельности государственного бюджетного учреждения (подразделения):</t>
  </si>
  <si>
    <t>реализация общеобразовательных программ дошкольного образования, а так же обеспечение воспитания, присмотра, ухода и оздоровления воспитанников в соответствии с Уставом учреждения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</si>
  <si>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</si>
  <si>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</si>
  <si>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Бовкунова Ольга Петровна, заведующая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</si>
  <si>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</si>
  <si>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</si>
  <si>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>06.01.2003 год</t>
  </si>
  <si>
    <t xml:space="preserve">номер трудового договора                                      </t>
  </si>
  <si>
    <t>Приказ № 5</t>
  </si>
  <si>
    <t xml:space="preserve">наименование органа государственной власти, заключившего трудовой договор        </t>
  </si>
  <si>
    <t>Управление образования администрации Тяжинского муниципального района</t>
  </si>
  <si>
    <t>Срок действия трудового договора, заключенного  с руководителем учреждения</t>
  </si>
  <si>
    <t>Бессрочный</t>
  </si>
  <si>
    <t xml:space="preserve">      </t>
  </si>
  <si>
    <t>Наименование показателя</t>
  </si>
  <si>
    <t>Количество</t>
  </si>
  <si>
    <t>Стоимость услуг (работ), рублей</t>
  </si>
  <si>
    <t xml:space="preserve">Сумма дохода в год, </t>
  </si>
  <si>
    <t>рублей</t>
  </si>
  <si>
    <t>2.1. Перечень государственных услуг (работ):</t>
  </si>
  <si>
    <t>1. Реализация основных общеобразовательных программ дошкольного образования</t>
  </si>
  <si>
    <t>бесплатная</t>
  </si>
  <si>
    <t>2. Присмотр и уход</t>
  </si>
  <si>
    <t>2.2. Перечень государственных работ:</t>
  </si>
  <si>
    <t>2.3. Перечень услуг (работ), осуществляемых на платной основе:</t>
  </si>
  <si>
    <t>II. Показатели финансового состояния государственного учреждения</t>
  </si>
  <si>
    <t>на 01.01.2017 г.</t>
  </si>
  <si>
    <t>Сумма, тыс.руб.</t>
  </si>
  <si>
    <t>Нефинансовые активы, всего:</t>
  </si>
  <si>
    <t>из них: недвижимое имущество, всего:</t>
  </si>
  <si>
    <t>в том числе:   остаточная стоимость</t>
  </si>
  <si>
    <t>Финансовые активы, всего:</t>
  </si>
  <si>
    <t>из них: денежные средства учреждения, всего:</t>
  </si>
  <si>
    <t>в том числе: 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</si>
  <si>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</si>
  <si>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</si>
  <si>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</si>
  <si>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</si>
  <si>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</si>
  <si>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из них: долговые обязательства</t>
  </si>
  <si>
    <t>кредиторская задолженность:</t>
  </si>
  <si>
    <t>в том числе: просроченная кредиторская задолженность</t>
  </si>
  <si>
    <t>III. Показатели по поступлениям и выплатам государственного учреждения</t>
  </si>
  <si>
    <t>Код строки</t>
  </si>
  <si>
    <t>Код по бюджетной классификации РФ*</t>
  </si>
  <si>
    <t>Объем финансового обеспечения _очередной финансовый год , руб.(с точностью до двух знаков после запятой - 0,00)</t>
  </si>
  <si>
    <t>Объем финансового обеспечения на первый год планового периода, руб.(с точностью до двух знаков после запятой - 0,00)</t>
  </si>
  <si>
    <t>Объем финансового обеспечения на второй год планового периода, руб.(с точностью до двух знаков после запятой - 0,00)</t>
  </si>
  <si>
    <t>Всего</t>
  </si>
  <si>
    <t>в том числе</t>
  </si>
  <si>
    <t>субсидии на финансовое обеспечение выполнения государственного задания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</si>
  <si>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</si>
  <si>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</si>
  <si>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</si>
  <si>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</si>
  <si>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</si>
  <si>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</si>
  <si>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</si>
  <si>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х</t>
  </si>
  <si>
    <t>в том числе: доходы от собственности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</si>
  <si>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</si>
  <si>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</si>
  <si>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</si>
  <si>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</si>
  <si>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</si>
  <si>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</si>
  <si>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</si>
  <si>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</si>
  <si>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из них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</si>
  <si>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</si>
  <si>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</si>
  <si>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</si>
  <si>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</si>
  <si>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прочие расходы (кроме расходов на закупку товаров,работ, услуг)</t>
  </si>
  <si>
    <t>расходы на закупку товаров, работ,услуг,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</si>
  <si>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</si>
  <si>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</si>
  <si>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</si>
  <si>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</si>
  <si>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</si>
  <si>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</si>
  <si>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</si>
  <si>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</si>
  <si>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</si>
  <si>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</si>
  <si>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</si>
  <si>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</si>
  <si>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</si>
  <si>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</si>
  <si>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на 2017 г. очередной финансовый год</t>
  </si>
  <si>
    <t>на 2018 г.        1-ый год планового периода</t>
  </si>
  <si>
    <t>на 2019 г.       2-ой год планового периода</t>
  </si>
  <si>
    <t>на 2019 г.         2-ой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</si>
  <si>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</si>
  <si>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</si>
  <si>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</si>
  <si>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</si>
  <si>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</si>
  <si>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</si>
  <si>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 xml:space="preserve">на закупку товаров работ, услуг </t>
  </si>
  <si>
    <t>Сведения о средствах, поступающих во временное распоряжение учреждения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</si>
  <si>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</si>
  <si>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</si>
  <si>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</si>
  <si>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</si>
  <si>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</si>
  <si>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</si>
  <si>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</si>
  <si>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</si>
  <si>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</si>
  <si>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</si>
  <si>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</si>
  <si>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</si>
  <si>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</si>
  <si>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Объем средств, поступивших во временное распоряжение, всего:</t>
  </si>
  <si>
    <t>Руководитель</t>
  </si>
  <si>
    <t>Бовкунова О.П.</t>
  </si>
  <si>
    <t>24 марта 2017 г.</t>
  </si>
  <si>
    <t>13 апреля 2017 г.</t>
  </si>
  <si>
    <t>20 апреля 2017 г.</t>
  </si>
  <si>
    <t>2 мая 2017 г.</t>
  </si>
  <si>
    <t>27 июня 2017 г.</t>
  </si>
  <si>
    <t>24 июля 2017 г.</t>
  </si>
  <si>
    <t>02 октября 2017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</si>
</sst>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1" xfId="0" applyFont="1" applyBorder="1" applyAlignment="1">
      <alignment vertical="top" wrapText="1"/>
    </xf>
    <xf numFmtId="14" fontId="6" fillId="0" borderId="12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7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46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7" fillId="0" borderId="2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0" borderId="2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32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top"/>
    </xf>
    <xf numFmtId="0" fontId="46" fillId="0" borderId="34" xfId="0" applyFont="1" applyBorder="1" applyAlignment="1">
      <alignment horizontal="center" vertical="top"/>
    </xf>
    <xf numFmtId="0" fontId="46" fillId="0" borderId="36" xfId="0" applyFont="1" applyBorder="1" applyAlignment="1">
      <alignment horizontal="center" vertical="top"/>
    </xf>
    <xf numFmtId="0" fontId="46" fillId="0" borderId="19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0" fontId="9" fillId="0" borderId="11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37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1047750</xdr:colOff>
      <xdr:row>147</xdr:row>
      <xdr:rowOff>200025</xdr:rowOff>
    </xdr:from>
    <xdr:to>
      <xdr:col>4</xdr:col>
      <xdr:colOff>581025</xdr:colOff>
      <xdr:row>148</xdr:row>
      <xdr:rowOff>85725</xdr:rowOff>
    </xdr:to>
    <xdr:pic>
      <xdr:nvPicPr>
        <xdr:cNvPr id="1" name="Рисунок 1" descr="Итатский дс №4_П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2204025"/>
          <a:ext cx="714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146</xdr:row>
      <xdr:rowOff>38100</xdr:rowOff>
    </xdr:from>
    <xdr:to>
      <xdr:col>5</xdr:col>
      <xdr:colOff>390525</xdr:colOff>
      <xdr:row>152</xdr:row>
      <xdr:rowOff>133350</xdr:rowOff>
    </xdr:to>
    <xdr:pic>
      <xdr:nvPicPr>
        <xdr:cNvPr id="2" name="Рисунок 2" descr="Итатский дс №4_Ш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31851600"/>
          <a:ext cx="1600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0</xdr:row>
      <xdr:rowOff>133350</xdr:rowOff>
    </xdr:from>
    <xdr:to>
      <xdr:col>12</xdr:col>
      <xdr:colOff>123825</xdr:colOff>
      <xdr:row>9</xdr:row>
      <xdr:rowOff>219075</xdr:rowOff>
    </xdr:to>
    <xdr:pic>
      <xdr:nvPicPr>
        <xdr:cNvPr id="3" name="Рисунок 3" descr="УО_ШП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133350"/>
          <a:ext cx="30003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1047750</xdr:colOff>
      <xdr:row>147</xdr:row>
      <xdr:rowOff>200025</xdr:rowOff>
    </xdr:from>
    <xdr:to>
      <xdr:col>4</xdr:col>
      <xdr:colOff>447675</xdr:colOff>
      <xdr:row>148</xdr:row>
      <xdr:rowOff>85725</xdr:rowOff>
    </xdr:to>
    <xdr:pic>
      <xdr:nvPicPr>
        <xdr:cNvPr id="1" name="Рисунок 1" descr="Итатский дс №4_П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2204025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146</xdr:row>
      <xdr:rowOff>38100</xdr:rowOff>
    </xdr:from>
    <xdr:to>
      <xdr:col>5</xdr:col>
      <xdr:colOff>342900</xdr:colOff>
      <xdr:row>152</xdr:row>
      <xdr:rowOff>133350</xdr:rowOff>
    </xdr:to>
    <xdr:pic>
      <xdr:nvPicPr>
        <xdr:cNvPr id="2" name="Рисунок 2" descr="Итатский дс №4_Ш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31851600"/>
          <a:ext cx="1552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0</xdr:row>
      <xdr:rowOff>133350</xdr:rowOff>
    </xdr:from>
    <xdr:to>
      <xdr:col>12</xdr:col>
      <xdr:colOff>85725</xdr:colOff>
      <xdr:row>9</xdr:row>
      <xdr:rowOff>219075</xdr:rowOff>
    </xdr:to>
    <xdr:pic>
      <xdr:nvPicPr>
        <xdr:cNvPr id="3" name="Рисунок 3" descr="УО_ШП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133350"/>
          <a:ext cx="2962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1047750</xdr:colOff>
      <xdr:row>147</xdr:row>
      <xdr:rowOff>200025</xdr:rowOff>
    </xdr:from>
    <xdr:to>
      <xdr:col>4</xdr:col>
      <xdr:colOff>447675</xdr:colOff>
      <xdr:row>148</xdr:row>
      <xdr:rowOff>85725</xdr:rowOff>
    </xdr:to>
    <xdr:pic>
      <xdr:nvPicPr>
        <xdr:cNvPr id="1" name="Рисунок 1" descr="Итатский дс №4_П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2204025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146</xdr:row>
      <xdr:rowOff>38100</xdr:rowOff>
    </xdr:from>
    <xdr:to>
      <xdr:col>5</xdr:col>
      <xdr:colOff>342900</xdr:colOff>
      <xdr:row>151</xdr:row>
      <xdr:rowOff>180975</xdr:rowOff>
    </xdr:to>
    <xdr:pic>
      <xdr:nvPicPr>
        <xdr:cNvPr id="2" name="Рисунок 2" descr="Итатский дс №4_Ш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31851600"/>
          <a:ext cx="15525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0</xdr:row>
      <xdr:rowOff>133350</xdr:rowOff>
    </xdr:from>
    <xdr:to>
      <xdr:col>12</xdr:col>
      <xdr:colOff>85725</xdr:colOff>
      <xdr:row>9</xdr:row>
      <xdr:rowOff>219075</xdr:rowOff>
    </xdr:to>
    <xdr:pic>
      <xdr:nvPicPr>
        <xdr:cNvPr id="3" name="Рисунок 3" descr="УО_ШП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133350"/>
          <a:ext cx="2962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1047750</xdr:colOff>
      <xdr:row>147</xdr:row>
      <xdr:rowOff>200025</xdr:rowOff>
    </xdr:from>
    <xdr:to>
      <xdr:col>4</xdr:col>
      <xdr:colOff>447675</xdr:colOff>
      <xdr:row>148</xdr:row>
      <xdr:rowOff>85725</xdr:rowOff>
    </xdr:to>
    <xdr:pic>
      <xdr:nvPicPr>
        <xdr:cNvPr id="1" name="Рисунок 1" descr="Итатский дс №4_П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2204025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146</xdr:row>
      <xdr:rowOff>38100</xdr:rowOff>
    </xdr:from>
    <xdr:to>
      <xdr:col>5</xdr:col>
      <xdr:colOff>342900</xdr:colOff>
      <xdr:row>151</xdr:row>
      <xdr:rowOff>180975</xdr:rowOff>
    </xdr:to>
    <xdr:pic>
      <xdr:nvPicPr>
        <xdr:cNvPr id="2" name="Рисунок 2" descr="Итатский дс №4_Ш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31851600"/>
          <a:ext cx="15525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0</xdr:row>
      <xdr:rowOff>133350</xdr:rowOff>
    </xdr:from>
    <xdr:to>
      <xdr:col>12</xdr:col>
      <xdr:colOff>85725</xdr:colOff>
      <xdr:row>9</xdr:row>
      <xdr:rowOff>219075</xdr:rowOff>
    </xdr:to>
    <xdr:pic>
      <xdr:nvPicPr>
        <xdr:cNvPr id="3" name="Рисунок 3" descr="УО_ШП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133350"/>
          <a:ext cx="2962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1047750</xdr:colOff>
      <xdr:row>147</xdr:row>
      <xdr:rowOff>200025</xdr:rowOff>
    </xdr:from>
    <xdr:to>
      <xdr:col>4</xdr:col>
      <xdr:colOff>447675</xdr:colOff>
      <xdr:row>148</xdr:row>
      <xdr:rowOff>85725</xdr:rowOff>
    </xdr:to>
    <xdr:pic>
      <xdr:nvPicPr>
        <xdr:cNvPr id="1" name="Рисунок 1" descr="Итатский дс №4_П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2204025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146</xdr:row>
      <xdr:rowOff>38100</xdr:rowOff>
    </xdr:from>
    <xdr:to>
      <xdr:col>5</xdr:col>
      <xdr:colOff>342900</xdr:colOff>
      <xdr:row>151</xdr:row>
      <xdr:rowOff>180975</xdr:rowOff>
    </xdr:to>
    <xdr:pic>
      <xdr:nvPicPr>
        <xdr:cNvPr id="2" name="Рисунок 2" descr="Итатский дс №4_Ш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31851600"/>
          <a:ext cx="15525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0</xdr:row>
      <xdr:rowOff>133350</xdr:rowOff>
    </xdr:from>
    <xdr:to>
      <xdr:col>12</xdr:col>
      <xdr:colOff>85725</xdr:colOff>
      <xdr:row>9</xdr:row>
      <xdr:rowOff>219075</xdr:rowOff>
    </xdr:to>
    <xdr:pic>
      <xdr:nvPicPr>
        <xdr:cNvPr id="3" name="Рисунок 3" descr="УО_ШП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133350"/>
          <a:ext cx="2962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1047750</xdr:colOff>
      <xdr:row>147</xdr:row>
      <xdr:rowOff>200025</xdr:rowOff>
    </xdr:from>
    <xdr:to>
      <xdr:col>4</xdr:col>
      <xdr:colOff>447675</xdr:colOff>
      <xdr:row>148</xdr:row>
      <xdr:rowOff>85725</xdr:rowOff>
    </xdr:to>
    <xdr:pic>
      <xdr:nvPicPr>
        <xdr:cNvPr id="1" name="Рисунок 1" descr="Итатский дс №4_П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2204025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146</xdr:row>
      <xdr:rowOff>38100</xdr:rowOff>
    </xdr:from>
    <xdr:to>
      <xdr:col>5</xdr:col>
      <xdr:colOff>342900</xdr:colOff>
      <xdr:row>151</xdr:row>
      <xdr:rowOff>180975</xdr:rowOff>
    </xdr:to>
    <xdr:pic>
      <xdr:nvPicPr>
        <xdr:cNvPr id="2" name="Рисунок 2" descr="Итатский дс №4_Ш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31851600"/>
          <a:ext cx="15525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0</xdr:row>
      <xdr:rowOff>133350</xdr:rowOff>
    </xdr:from>
    <xdr:to>
      <xdr:col>12</xdr:col>
      <xdr:colOff>85725</xdr:colOff>
      <xdr:row>9</xdr:row>
      <xdr:rowOff>219075</xdr:rowOff>
    </xdr:to>
    <xdr:pic>
      <xdr:nvPicPr>
        <xdr:cNvPr id="3" name="Рисунок 3" descr="УО_ШП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133350"/>
          <a:ext cx="2962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1047750</xdr:colOff>
      <xdr:row>147</xdr:row>
      <xdr:rowOff>200025</xdr:rowOff>
    </xdr:from>
    <xdr:to>
      <xdr:col>4</xdr:col>
      <xdr:colOff>447675</xdr:colOff>
      <xdr:row>148</xdr:row>
      <xdr:rowOff>85725</xdr:rowOff>
    </xdr:to>
    <xdr:pic>
      <xdr:nvPicPr>
        <xdr:cNvPr id="1" name="Рисунок 1" descr="Итатский дс №4_П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2204025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146</xdr:row>
      <xdr:rowOff>38100</xdr:rowOff>
    </xdr:from>
    <xdr:to>
      <xdr:col>5</xdr:col>
      <xdr:colOff>342900</xdr:colOff>
      <xdr:row>151</xdr:row>
      <xdr:rowOff>180975</xdr:rowOff>
    </xdr:to>
    <xdr:pic>
      <xdr:nvPicPr>
        <xdr:cNvPr id="2" name="Рисунок 2" descr="Итатский дс №4_Ш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31851600"/>
          <a:ext cx="15525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0</xdr:row>
      <xdr:rowOff>133350</xdr:rowOff>
    </xdr:from>
    <xdr:to>
      <xdr:col>12</xdr:col>
      <xdr:colOff>85725</xdr:colOff>
      <xdr:row>9</xdr:row>
      <xdr:rowOff>219075</xdr:rowOff>
    </xdr:to>
    <xdr:pic>
      <xdr:nvPicPr>
        <xdr:cNvPr id="3" name="Рисунок 3" descr="УО_ШП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133350"/>
          <a:ext cx="29622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uh_46\AppData\Local\Temp\Rar$DIa0.926\&#1090;&#1072;&#1073;&#1083;&#1080;&#1094;&#1099;%20&#1082;%20&#1055;&#1060;&#1061;&#1044;%20&#1085;&#1072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по энергосбережению"/>
      <sheetName val="бланк ПФХД "/>
      <sheetName val="пример по оплате труда(бюджет)"/>
      <sheetName val="пример по оплате труда(внебюдже"/>
      <sheetName val="расч.расх.на опл.тр."/>
      <sheetName val="служеб.коман."/>
      <sheetName val="вып.перс.по уход.за реб."/>
      <sheetName val="страх.взносы"/>
      <sheetName val="соц.и иные выпл."/>
      <sheetName val="налоги"/>
      <sheetName val="проч.налоги и сборы"/>
      <sheetName val="безвозм.переч-ия"/>
      <sheetName val="проч.расходы"/>
      <sheetName val="расх.на оплат.услуг связи"/>
      <sheetName val="расх.на оплат.транс.услуг "/>
      <sheetName val="расх.на оплат.комун.услуг"/>
      <sheetName val="расх.на оплат.арен.имущ."/>
      <sheetName val="расх.на оплат.содер.имущ."/>
      <sheetName val="расх.на опл.проч.раб.и  (бюдж)"/>
      <sheetName val="расх.на опл.проч.раб.и (внебюдж"/>
      <sheetName val="основ.сред."/>
      <sheetName val="приоб.мат.запасов (внебюджет)"/>
      <sheetName val="приоб.мат.запасов (бюджет"/>
      <sheetName val="ФЗП бюджет-допол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149"/>
  <sheetViews>
    <sheetView zoomScalePageLayoutView="0" workbookViewId="0" topLeftCell="A1">
      <selection activeCell="P30" sqref="P30"/>
    </sheetView>
  </sheetViews>
  <sheetFormatPr defaultColWidth="9.140625" defaultRowHeight="15"/>
  <cols>
    <col min="4" max="4" width="17.7109375" style="0" customWidth="1"/>
    <col min="6" max="6" width="9.8515625" style="0" customWidth="1"/>
    <col min="7" max="7" width="3.421875" style="0" customWidth="1"/>
    <col min="8" max="8" width="10.00390625" style="0" customWidth="1"/>
    <col min="9" max="9" width="12.140625" style="0" customWidth="1"/>
    <col min="10" max="10" width="11.00390625" style="0" customWidth="1"/>
    <col min="11" max="11" width="4.00390625" style="0" customWidth="1"/>
    <col min="12" max="12" width="9.140625" style="0" customWidth="1"/>
    <col min="13" max="13" width="12.140625" style="0" customWidth="1"/>
    <col min="14" max="14" width="9.140625" style="0" customWidth="1"/>
    <col min="15" max="16" width="10.140625" style="0" customWidth="1"/>
    <col min="17" max="17" width="11.421875" style="0" customWidth="1"/>
    <col min="19" max="19" width="4.57421875" style="0" customWidth="1"/>
    <col min="25" max="25" width="11.7109375" style="0" customWidth="1"/>
    <col min="27" max="27" width="4.00390625" style="0" customWidth="1"/>
  </cols>
  <sheetData>
    <row r="4" spans="1:12" ht="15">
      <c r="A4" s="1"/>
      <c r="B4" s="1"/>
      <c r="C4" s="90"/>
      <c r="D4" s="90"/>
      <c r="E4" s="2"/>
      <c r="F4" s="91"/>
      <c r="G4" s="91"/>
      <c r="H4" s="91" t="s">
        <v>0</v>
      </c>
      <c r="I4" s="91"/>
      <c r="J4" s="91"/>
      <c r="K4" s="91"/>
      <c r="L4" s="91"/>
    </row>
    <row r="5" spans="1:12" ht="15">
      <c r="A5" s="1"/>
      <c r="B5" s="1"/>
      <c r="C5" s="90"/>
      <c r="D5" s="90"/>
      <c r="E5" s="2"/>
      <c r="F5" s="91"/>
      <c r="G5" s="91"/>
      <c r="H5" s="92" t="s">
        <v>1</v>
      </c>
      <c r="I5" s="92"/>
      <c r="J5" s="92"/>
      <c r="K5" s="92"/>
      <c r="L5" s="92"/>
    </row>
    <row r="6" spans="1:12" ht="15.75" thickBot="1">
      <c r="A6" s="1"/>
      <c r="B6" s="1"/>
      <c r="C6" s="90"/>
      <c r="D6" s="90"/>
      <c r="E6" s="2"/>
      <c r="F6" s="91"/>
      <c r="G6" s="91"/>
      <c r="H6" s="3"/>
      <c r="I6" s="93"/>
      <c r="J6" s="93"/>
      <c r="K6" s="93"/>
      <c r="L6" s="93"/>
    </row>
    <row r="7" spans="1:12" ht="15">
      <c r="A7" s="1"/>
      <c r="B7" s="1"/>
      <c r="C7" s="90"/>
      <c r="D7" s="90"/>
      <c r="E7" s="2"/>
      <c r="F7" s="91"/>
      <c r="G7" s="91"/>
      <c r="H7" s="4" t="s">
        <v>2</v>
      </c>
      <c r="I7" s="94" t="s">
        <v>3</v>
      </c>
      <c r="J7" s="94"/>
      <c r="K7" s="94"/>
      <c r="L7" s="94"/>
    </row>
    <row r="8" spans="1:12" ht="15">
      <c r="A8" s="90"/>
      <c r="B8" s="90"/>
      <c r="C8" s="90"/>
      <c r="D8" s="90"/>
      <c r="E8" s="2"/>
      <c r="F8" s="91"/>
      <c r="G8" s="91"/>
      <c r="H8" s="95" t="s">
        <v>4</v>
      </c>
      <c r="I8" s="96"/>
      <c r="J8" s="96"/>
      <c r="K8" s="96"/>
      <c r="L8" s="96"/>
    </row>
    <row r="9" spans="1:12" ht="24" customHeight="1" hidden="1">
      <c r="A9" s="90"/>
      <c r="B9" s="90"/>
      <c r="C9" s="90"/>
      <c r="D9" s="90"/>
      <c r="E9" s="2"/>
      <c r="F9" s="91"/>
      <c r="G9" s="91"/>
      <c r="H9" s="95" t="s">
        <v>5</v>
      </c>
      <c r="I9" s="96"/>
      <c r="J9" s="96"/>
      <c r="K9" s="96"/>
      <c r="L9" s="96"/>
    </row>
    <row r="10" spans="1:12" ht="18.75">
      <c r="A10" s="97" t="s">
        <v>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8.75">
      <c r="A11" s="97" t="s">
        <v>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3.5" customHeight="1" thickBot="1">
      <c r="A12" s="5"/>
      <c r="B12" s="5"/>
      <c r="C12" s="97"/>
      <c r="D12" s="97"/>
      <c r="E12" s="5"/>
      <c r="F12" s="97"/>
      <c r="G12" s="97"/>
      <c r="H12" s="5"/>
      <c r="I12" s="98"/>
      <c r="J12" s="98"/>
      <c r="K12" s="98"/>
      <c r="L12" s="6" t="s">
        <v>8</v>
      </c>
    </row>
    <row r="13" spans="1:12" ht="15" customHeight="1" thickBot="1">
      <c r="A13" s="5"/>
      <c r="B13" s="5"/>
      <c r="C13" s="97"/>
      <c r="D13" s="97"/>
      <c r="E13" s="5"/>
      <c r="F13" s="97"/>
      <c r="G13" s="97"/>
      <c r="H13" s="5"/>
      <c r="I13" s="99" t="s">
        <v>9</v>
      </c>
      <c r="J13" s="99"/>
      <c r="K13" s="100"/>
      <c r="L13" s="7"/>
    </row>
    <row r="14" spans="1:12" ht="18.75" customHeight="1" thickBot="1">
      <c r="A14" s="98" t="s">
        <v>145</v>
      </c>
      <c r="B14" s="98"/>
      <c r="C14" s="98"/>
      <c r="D14" s="98"/>
      <c r="E14" s="98"/>
      <c r="F14" s="98"/>
      <c r="G14" s="98"/>
      <c r="H14" s="98"/>
      <c r="I14" s="99" t="s">
        <v>10</v>
      </c>
      <c r="J14" s="99"/>
      <c r="K14" s="100"/>
      <c r="L14" s="8">
        <v>42818</v>
      </c>
    </row>
    <row r="15" spans="1:12" ht="15">
      <c r="A15" s="101" t="s">
        <v>11</v>
      </c>
      <c r="B15" s="102"/>
      <c r="C15" s="102"/>
      <c r="D15" s="107" t="s">
        <v>12</v>
      </c>
      <c r="E15" s="107"/>
      <c r="F15" s="107"/>
      <c r="G15" s="107"/>
      <c r="H15" s="108"/>
      <c r="I15" s="113" t="s">
        <v>13</v>
      </c>
      <c r="J15" s="99"/>
      <c r="K15" s="100"/>
      <c r="L15" s="114">
        <v>48624023</v>
      </c>
    </row>
    <row r="16" spans="1:12" ht="15.75" thickBot="1">
      <c r="A16" s="103"/>
      <c r="B16" s="104"/>
      <c r="C16" s="104"/>
      <c r="D16" s="109"/>
      <c r="E16" s="109"/>
      <c r="F16" s="109"/>
      <c r="G16" s="109"/>
      <c r="H16" s="110"/>
      <c r="I16" s="113"/>
      <c r="J16" s="99"/>
      <c r="K16" s="100"/>
      <c r="L16" s="115"/>
    </row>
    <row r="17" spans="1:12" ht="15.75" thickBot="1">
      <c r="A17" s="103"/>
      <c r="B17" s="104"/>
      <c r="C17" s="104"/>
      <c r="D17" s="109"/>
      <c r="E17" s="109"/>
      <c r="F17" s="109"/>
      <c r="G17" s="109"/>
      <c r="H17" s="110"/>
      <c r="I17" s="103"/>
      <c r="J17" s="90"/>
      <c r="K17" s="116"/>
      <c r="L17" s="11"/>
    </row>
    <row r="18" spans="1:12" ht="15.75" thickBot="1">
      <c r="A18" s="103"/>
      <c r="B18" s="104"/>
      <c r="C18" s="104"/>
      <c r="D18" s="109"/>
      <c r="E18" s="109"/>
      <c r="F18" s="109"/>
      <c r="G18" s="109"/>
      <c r="H18" s="110"/>
      <c r="I18" s="103"/>
      <c r="J18" s="90"/>
      <c r="K18" s="116"/>
      <c r="L18" s="11"/>
    </row>
    <row r="19" spans="1:12" ht="15.75" customHeight="1" thickBot="1">
      <c r="A19" s="105"/>
      <c r="B19" s="106"/>
      <c r="C19" s="106"/>
      <c r="D19" s="111"/>
      <c r="E19" s="111"/>
      <c r="F19" s="111"/>
      <c r="G19" s="111"/>
      <c r="H19" s="112"/>
      <c r="I19" s="113"/>
      <c r="J19" s="99"/>
      <c r="K19" s="100"/>
      <c r="L19" s="12"/>
    </row>
    <row r="20" spans="1:12" ht="15.75" customHeight="1" thickBot="1">
      <c r="A20" s="117" t="s">
        <v>14</v>
      </c>
      <c r="B20" s="118"/>
      <c r="C20" s="118"/>
      <c r="D20" s="13">
        <v>4243014637</v>
      </c>
      <c r="E20" s="118">
        <v>424301001</v>
      </c>
      <c r="F20" s="118"/>
      <c r="G20" s="14"/>
      <c r="H20" s="15"/>
      <c r="I20" s="119"/>
      <c r="J20" s="120"/>
      <c r="K20" s="121"/>
      <c r="L20" s="10"/>
    </row>
    <row r="21" spans="1:12" ht="15.75" thickBot="1">
      <c r="A21" s="122" t="s">
        <v>15</v>
      </c>
      <c r="B21" s="123"/>
      <c r="C21" s="123"/>
      <c r="D21" s="123"/>
      <c r="E21" s="123"/>
      <c r="F21" s="123"/>
      <c r="G21" s="123"/>
      <c r="H21" s="124"/>
      <c r="I21" s="125" t="s">
        <v>16</v>
      </c>
      <c r="J21" s="126"/>
      <c r="K21" s="127"/>
      <c r="L21" s="10">
        <v>383</v>
      </c>
    </row>
    <row r="22" spans="1:12" ht="15.75" thickBot="1">
      <c r="A22" s="122" t="s">
        <v>17</v>
      </c>
      <c r="B22" s="123"/>
      <c r="C22" s="123"/>
      <c r="D22" s="123" t="s">
        <v>18</v>
      </c>
      <c r="E22" s="123"/>
      <c r="F22" s="123"/>
      <c r="G22" s="123"/>
      <c r="H22" s="123"/>
      <c r="I22" s="123"/>
      <c r="J22" s="123"/>
      <c r="K22" s="123"/>
      <c r="L22" s="124"/>
    </row>
    <row r="23" spans="1:12" ht="32.25" customHeight="1" thickBot="1">
      <c r="A23" s="122" t="s">
        <v>19</v>
      </c>
      <c r="B23" s="123"/>
      <c r="C23" s="123"/>
      <c r="D23" s="123" t="s">
        <v>20</v>
      </c>
      <c r="E23" s="123"/>
      <c r="F23" s="123"/>
      <c r="G23" s="123"/>
      <c r="H23" s="123"/>
      <c r="I23" s="123"/>
      <c r="J23" s="123"/>
      <c r="K23" s="123"/>
      <c r="L23" s="124"/>
    </row>
    <row r="24" spans="1:12" ht="15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</row>
    <row r="25" spans="1:12" ht="21.75" customHeight="1" thickBot="1">
      <c r="A25" s="98" t="s">
        <v>21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5.75" thickBot="1">
      <c r="A26" s="129" t="s">
        <v>22</v>
      </c>
      <c r="B26" s="130"/>
      <c r="C26" s="130"/>
      <c r="D26" s="130"/>
      <c r="E26" s="130"/>
      <c r="F26" s="130"/>
      <c r="G26" s="130"/>
      <c r="H26" s="131"/>
      <c r="I26" s="132"/>
      <c r="J26" s="133"/>
      <c r="K26" s="133"/>
      <c r="L26" s="134"/>
    </row>
    <row r="27" spans="1:12" ht="15.75" thickBot="1">
      <c r="A27" s="135" t="s">
        <v>23</v>
      </c>
      <c r="B27" s="136"/>
      <c r="C27" s="136"/>
      <c r="D27" s="136"/>
      <c r="E27" s="136"/>
      <c r="F27" s="136"/>
      <c r="G27" s="136"/>
      <c r="H27" s="137"/>
      <c r="I27" s="138"/>
      <c r="J27" s="139"/>
      <c r="K27" s="139"/>
      <c r="L27" s="140"/>
    </row>
    <row r="28" spans="1:12" ht="15.75" thickBot="1">
      <c r="A28" s="135" t="s">
        <v>24</v>
      </c>
      <c r="B28" s="136"/>
      <c r="C28" s="136"/>
      <c r="D28" s="136"/>
      <c r="E28" s="136"/>
      <c r="F28" s="136"/>
      <c r="G28" s="136"/>
      <c r="H28" s="137"/>
      <c r="I28" s="138"/>
      <c r="J28" s="139"/>
      <c r="K28" s="139"/>
      <c r="L28" s="140"/>
    </row>
    <row r="29" spans="1:12" ht="15.75" thickBot="1">
      <c r="A29" s="122" t="s">
        <v>25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4"/>
    </row>
    <row r="30" spans="1:12" ht="30" customHeight="1" thickBot="1">
      <c r="A30" s="122" t="s">
        <v>26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4"/>
    </row>
    <row r="31" spans="1:12" ht="15.75" thickBot="1">
      <c r="A31" s="122" t="s">
        <v>27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4"/>
    </row>
    <row r="32" spans="1:12" ht="35.25" customHeight="1" thickBot="1">
      <c r="A32" s="122" t="s">
        <v>28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4"/>
    </row>
    <row r="33" spans="1:12" ht="15">
      <c r="A33" s="129" t="s">
        <v>29</v>
      </c>
      <c r="B33" s="130"/>
      <c r="C33" s="130"/>
      <c r="D33" s="130"/>
      <c r="E33" s="130"/>
      <c r="F33" s="130"/>
      <c r="G33" s="130"/>
      <c r="H33" s="131"/>
      <c r="I33" s="101"/>
      <c r="J33" s="102"/>
      <c r="K33" s="102"/>
      <c r="L33" s="144"/>
    </row>
    <row r="34" spans="1:12" ht="0.75" customHeight="1" thickBot="1">
      <c r="A34" s="141"/>
      <c r="B34" s="142"/>
      <c r="C34" s="142"/>
      <c r="D34" s="142"/>
      <c r="E34" s="142"/>
      <c r="F34" s="142"/>
      <c r="G34" s="142"/>
      <c r="H34" s="143"/>
      <c r="I34" s="105"/>
      <c r="J34" s="106"/>
      <c r="K34" s="106"/>
      <c r="L34" s="145"/>
    </row>
    <row r="35" spans="1:12" ht="15">
      <c r="A35" s="129" t="s">
        <v>30</v>
      </c>
      <c r="B35" s="130"/>
      <c r="C35" s="130"/>
      <c r="D35" s="130"/>
      <c r="E35" s="130"/>
      <c r="F35" s="130"/>
      <c r="G35" s="130"/>
      <c r="H35" s="131"/>
      <c r="I35" s="129" t="s">
        <v>31</v>
      </c>
      <c r="J35" s="130"/>
      <c r="K35" s="130"/>
      <c r="L35" s="131"/>
    </row>
    <row r="36" spans="1:12" ht="15.75" thickBot="1">
      <c r="A36" s="141"/>
      <c r="B36" s="142"/>
      <c r="C36" s="142"/>
      <c r="D36" s="142"/>
      <c r="E36" s="142"/>
      <c r="F36" s="142"/>
      <c r="G36" s="142"/>
      <c r="H36" s="143"/>
      <c r="I36" s="141"/>
      <c r="J36" s="142"/>
      <c r="K36" s="142"/>
      <c r="L36" s="143"/>
    </row>
    <row r="37" spans="1:12" ht="15">
      <c r="A37" s="129" t="s">
        <v>32</v>
      </c>
      <c r="B37" s="130"/>
      <c r="C37" s="130"/>
      <c r="D37" s="130"/>
      <c r="E37" s="130"/>
      <c r="F37" s="130"/>
      <c r="G37" s="130"/>
      <c r="H37" s="131"/>
      <c r="I37" s="101"/>
      <c r="J37" s="102"/>
      <c r="K37" s="102"/>
      <c r="L37" s="144"/>
    </row>
    <row r="38" spans="1:12" ht="6" customHeight="1" thickBot="1">
      <c r="A38" s="141"/>
      <c r="B38" s="142"/>
      <c r="C38" s="142"/>
      <c r="D38" s="142"/>
      <c r="E38" s="142"/>
      <c r="F38" s="142"/>
      <c r="G38" s="142"/>
      <c r="H38" s="143"/>
      <c r="I38" s="105"/>
      <c r="J38" s="106"/>
      <c r="K38" s="106"/>
      <c r="L38" s="145"/>
    </row>
    <row r="39" spans="1:12" ht="15.75" thickBot="1">
      <c r="A39" s="135" t="s">
        <v>33</v>
      </c>
      <c r="B39" s="136"/>
      <c r="C39" s="136"/>
      <c r="D39" s="136"/>
      <c r="E39" s="136"/>
      <c r="F39" s="136"/>
      <c r="G39" s="136"/>
      <c r="H39" s="137"/>
      <c r="I39" s="135" t="s">
        <v>34</v>
      </c>
      <c r="J39" s="136"/>
      <c r="K39" s="136"/>
      <c r="L39" s="137"/>
    </row>
    <row r="40" spans="1:12" ht="15.75" thickBot="1">
      <c r="A40" s="135" t="s">
        <v>35</v>
      </c>
      <c r="B40" s="136"/>
      <c r="C40" s="136"/>
      <c r="D40" s="136"/>
      <c r="E40" s="136"/>
      <c r="F40" s="136"/>
      <c r="G40" s="136"/>
      <c r="H40" s="137"/>
      <c r="I40" s="135" t="s">
        <v>36</v>
      </c>
      <c r="J40" s="136"/>
      <c r="K40" s="136"/>
      <c r="L40" s="137"/>
    </row>
    <row r="41" spans="1:12" ht="15">
      <c r="A41" s="129" t="s">
        <v>37</v>
      </c>
      <c r="B41" s="130"/>
      <c r="C41" s="130"/>
      <c r="D41" s="130"/>
      <c r="E41" s="130"/>
      <c r="F41" s="130"/>
      <c r="G41" s="130"/>
      <c r="H41" s="131"/>
      <c r="I41" s="129" t="s">
        <v>38</v>
      </c>
      <c r="J41" s="130"/>
      <c r="K41" s="130"/>
      <c r="L41" s="131"/>
    </row>
    <row r="42" spans="1:12" ht="15.75" thickBot="1">
      <c r="A42" s="141"/>
      <c r="B42" s="142"/>
      <c r="C42" s="142"/>
      <c r="D42" s="142"/>
      <c r="E42" s="142"/>
      <c r="F42" s="142"/>
      <c r="G42" s="142"/>
      <c r="H42" s="143"/>
      <c r="I42" s="141"/>
      <c r="J42" s="142"/>
      <c r="K42" s="142"/>
      <c r="L42" s="143"/>
    </row>
    <row r="43" spans="1:12" ht="15.75" thickBot="1">
      <c r="A43" s="129" t="s">
        <v>39</v>
      </c>
      <c r="B43" s="130"/>
      <c r="C43" s="130"/>
      <c r="D43" s="130"/>
      <c r="E43" s="130"/>
      <c r="F43" s="130"/>
      <c r="G43" s="130"/>
      <c r="H43" s="131"/>
      <c r="I43" s="129" t="s">
        <v>40</v>
      </c>
      <c r="J43" s="130"/>
      <c r="K43" s="130"/>
      <c r="L43" s="131"/>
    </row>
    <row r="44" spans="1:12" ht="15.75" hidden="1" thickBot="1">
      <c r="A44" s="141" t="s">
        <v>41</v>
      </c>
      <c r="B44" s="142"/>
      <c r="C44" s="142"/>
      <c r="D44" s="142"/>
      <c r="E44" s="142"/>
      <c r="F44" s="142"/>
      <c r="G44" s="142"/>
      <c r="H44" s="143"/>
      <c r="I44" s="141"/>
      <c r="J44" s="142"/>
      <c r="K44" s="142"/>
      <c r="L44" s="143"/>
    </row>
    <row r="45" spans="1:12" ht="1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</row>
    <row r="46" spans="1:12" ht="15.75" thickBo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1:12" ht="12" customHeight="1">
      <c r="A47" s="148" t="s">
        <v>42</v>
      </c>
      <c r="B47" s="149"/>
      <c r="C47" s="149"/>
      <c r="D47" s="150"/>
      <c r="E47" s="17"/>
      <c r="F47" s="154" t="s">
        <v>43</v>
      </c>
      <c r="G47" s="155"/>
      <c r="H47" s="158" t="s">
        <v>44</v>
      </c>
      <c r="I47" s="160" t="s">
        <v>45</v>
      </c>
      <c r="J47" s="161"/>
      <c r="K47" s="161"/>
      <c r="L47" s="162"/>
    </row>
    <row r="48" spans="1:12" ht="13.5" customHeight="1" thickBot="1">
      <c r="A48" s="151"/>
      <c r="B48" s="152"/>
      <c r="C48" s="152"/>
      <c r="D48" s="153"/>
      <c r="E48" s="18"/>
      <c r="F48" s="156"/>
      <c r="G48" s="157"/>
      <c r="H48" s="159"/>
      <c r="I48" s="163" t="s">
        <v>46</v>
      </c>
      <c r="J48" s="164"/>
      <c r="K48" s="164"/>
      <c r="L48" s="165"/>
    </row>
    <row r="49" spans="1:12" ht="15.75" thickBot="1">
      <c r="A49" s="135" t="s">
        <v>47</v>
      </c>
      <c r="B49" s="136"/>
      <c r="C49" s="136"/>
      <c r="D49" s="166"/>
      <c r="E49" s="19"/>
      <c r="F49" s="167"/>
      <c r="G49" s="140"/>
      <c r="H49" s="20"/>
      <c r="I49" s="168"/>
      <c r="J49" s="169"/>
      <c r="K49" s="169"/>
      <c r="L49" s="170"/>
    </row>
    <row r="50" spans="1:12" ht="27" customHeight="1" thickBot="1">
      <c r="A50" s="135" t="s">
        <v>48</v>
      </c>
      <c r="B50" s="136"/>
      <c r="C50" s="136"/>
      <c r="D50" s="166"/>
      <c r="E50" s="19"/>
      <c r="F50" s="167"/>
      <c r="G50" s="140"/>
      <c r="H50" s="16" t="s">
        <v>49</v>
      </c>
      <c r="I50" s="168"/>
      <c r="J50" s="169"/>
      <c r="K50" s="169"/>
      <c r="L50" s="170"/>
    </row>
    <row r="51" spans="1:12" ht="15.75" customHeight="1" thickBot="1">
      <c r="A51" s="135" t="s">
        <v>50</v>
      </c>
      <c r="B51" s="136"/>
      <c r="C51" s="136"/>
      <c r="D51" s="166"/>
      <c r="E51" s="19"/>
      <c r="F51" s="167"/>
      <c r="G51" s="140"/>
      <c r="H51" s="16" t="s">
        <v>49</v>
      </c>
      <c r="I51" s="168"/>
      <c r="J51" s="169"/>
      <c r="K51" s="169"/>
      <c r="L51" s="170"/>
    </row>
    <row r="52" spans="1:12" ht="15.75" hidden="1" thickBot="1">
      <c r="A52" s="135" t="s">
        <v>51</v>
      </c>
      <c r="B52" s="136"/>
      <c r="C52" s="136"/>
      <c r="D52" s="166"/>
      <c r="E52" s="19"/>
      <c r="F52" s="167"/>
      <c r="G52" s="140"/>
      <c r="H52" s="20"/>
      <c r="I52" s="168"/>
      <c r="J52" s="169"/>
      <c r="K52" s="169"/>
      <c r="L52" s="170"/>
    </row>
    <row r="53" spans="1:12" ht="15.75" hidden="1" thickBot="1">
      <c r="A53" s="135"/>
      <c r="B53" s="136"/>
      <c r="C53" s="136"/>
      <c r="D53" s="166"/>
      <c r="E53" s="19"/>
      <c r="F53" s="167"/>
      <c r="G53" s="140"/>
      <c r="H53" s="20"/>
      <c r="I53" s="168"/>
      <c r="J53" s="169"/>
      <c r="K53" s="169"/>
      <c r="L53" s="170"/>
    </row>
    <row r="54" spans="1:12" ht="15.75" hidden="1" thickBot="1">
      <c r="A54" s="135"/>
      <c r="B54" s="136"/>
      <c r="C54" s="136"/>
      <c r="D54" s="166"/>
      <c r="E54" s="19"/>
      <c r="F54" s="167"/>
      <c r="G54" s="140"/>
      <c r="H54" s="20"/>
      <c r="I54" s="168"/>
      <c r="J54" s="169"/>
      <c r="K54" s="169"/>
      <c r="L54" s="170"/>
    </row>
    <row r="55" spans="1:12" ht="24.75" customHeight="1" hidden="1" thickBot="1">
      <c r="A55" s="135" t="s">
        <v>52</v>
      </c>
      <c r="B55" s="136"/>
      <c r="C55" s="136"/>
      <c r="D55" s="137"/>
      <c r="E55" s="19"/>
      <c r="F55" s="138"/>
      <c r="G55" s="140"/>
      <c r="H55" s="20"/>
      <c r="I55" s="168"/>
      <c r="J55" s="169"/>
      <c r="K55" s="169"/>
      <c r="L55" s="170"/>
    </row>
    <row r="56" spans="1:12" ht="15.75" hidden="1" thickBot="1">
      <c r="A56" s="135"/>
      <c r="B56" s="136"/>
      <c r="C56" s="136"/>
      <c r="D56" s="166"/>
      <c r="E56" s="19"/>
      <c r="F56" s="167"/>
      <c r="G56" s="140"/>
      <c r="H56" s="20"/>
      <c r="I56" s="168"/>
      <c r="J56" s="169"/>
      <c r="K56" s="169"/>
      <c r="L56" s="170"/>
    </row>
    <row r="57" spans="1:12" ht="15.75" hidden="1" thickBot="1">
      <c r="A57" s="135"/>
      <c r="B57" s="136"/>
      <c r="C57" s="136"/>
      <c r="D57" s="166"/>
      <c r="E57" s="19"/>
      <c r="F57" s="167"/>
      <c r="G57" s="140"/>
      <c r="H57" s="20"/>
      <c r="I57" s="168"/>
      <c r="J57" s="169"/>
      <c r="K57" s="169"/>
      <c r="L57" s="170"/>
    </row>
    <row r="58" spans="1:12" ht="15.75" hidden="1" thickBot="1">
      <c r="A58" s="135"/>
      <c r="B58" s="136"/>
      <c r="C58" s="136"/>
      <c r="D58" s="166"/>
      <c r="E58" s="19"/>
      <c r="F58" s="167"/>
      <c r="G58" s="140"/>
      <c r="H58" s="20"/>
      <c r="I58" s="168"/>
      <c r="J58" s="169"/>
      <c r="K58" s="169"/>
      <c r="L58" s="170"/>
    </row>
    <row r="59" spans="1:12" ht="1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</row>
    <row r="60" spans="1:12" ht="15">
      <c r="A60" s="98" t="s">
        <v>53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1:12" ht="15" customHeight="1" thickBot="1">
      <c r="A61" s="171" t="s">
        <v>54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</row>
    <row r="62" spans="1:12" ht="15.75" thickBot="1">
      <c r="A62" s="172" t="s">
        <v>42</v>
      </c>
      <c r="B62" s="173"/>
      <c r="C62" s="173"/>
      <c r="D62" s="173"/>
      <c r="E62" s="173"/>
      <c r="F62" s="174"/>
      <c r="G62" s="175" t="s">
        <v>55</v>
      </c>
      <c r="H62" s="176"/>
      <c r="I62" s="177"/>
      <c r="J62" s="178"/>
      <c r="K62" s="178"/>
      <c r="L62" s="178"/>
    </row>
    <row r="63" spans="1:12" ht="15.75" thickBot="1">
      <c r="A63" s="179">
        <v>1</v>
      </c>
      <c r="B63" s="180"/>
      <c r="C63" s="180"/>
      <c r="D63" s="180"/>
      <c r="E63" s="180"/>
      <c r="F63" s="180"/>
      <c r="G63" s="179">
        <v>2</v>
      </c>
      <c r="H63" s="180"/>
      <c r="I63" s="181"/>
      <c r="J63" s="171"/>
      <c r="K63" s="171"/>
      <c r="L63" s="171"/>
    </row>
    <row r="64" spans="1:12" ht="15">
      <c r="A64" s="132" t="s">
        <v>56</v>
      </c>
      <c r="B64" s="133"/>
      <c r="C64" s="133"/>
      <c r="D64" s="133"/>
      <c r="E64" s="133"/>
      <c r="F64" s="133"/>
      <c r="G64" s="132">
        <v>4599.4</v>
      </c>
      <c r="H64" s="133"/>
      <c r="I64" s="134"/>
      <c r="J64" s="171"/>
      <c r="K64" s="171"/>
      <c r="L64" s="171"/>
    </row>
    <row r="65" spans="1:12" ht="6" customHeight="1" thickBot="1">
      <c r="A65" s="182"/>
      <c r="B65" s="183"/>
      <c r="C65" s="183"/>
      <c r="D65" s="183"/>
      <c r="E65" s="183"/>
      <c r="F65" s="183"/>
      <c r="G65" s="182"/>
      <c r="H65" s="183"/>
      <c r="I65" s="184"/>
      <c r="J65" s="171"/>
      <c r="K65" s="171"/>
      <c r="L65" s="171"/>
    </row>
    <row r="66" spans="1:12" ht="17.25" customHeight="1" thickBot="1">
      <c r="A66" s="122" t="s">
        <v>57</v>
      </c>
      <c r="B66" s="123"/>
      <c r="C66" s="123"/>
      <c r="D66" s="123"/>
      <c r="E66" s="123"/>
      <c r="F66" s="123"/>
      <c r="G66" s="122">
        <v>4263.7</v>
      </c>
      <c r="H66" s="123"/>
      <c r="I66" s="124"/>
      <c r="J66" s="171"/>
      <c r="K66" s="171"/>
      <c r="L66" s="171"/>
    </row>
    <row r="67" spans="1:12" ht="15.75" thickBot="1">
      <c r="A67" s="101" t="s">
        <v>58</v>
      </c>
      <c r="B67" s="102"/>
      <c r="C67" s="102"/>
      <c r="D67" s="102"/>
      <c r="E67" s="102"/>
      <c r="F67" s="102"/>
      <c r="G67" s="101">
        <v>0</v>
      </c>
      <c r="H67" s="102"/>
      <c r="I67" s="144"/>
      <c r="J67" s="171"/>
      <c r="K67" s="171"/>
      <c r="L67" s="171"/>
    </row>
    <row r="68" spans="1:12" ht="15.75" thickBot="1">
      <c r="A68" s="122" t="s">
        <v>59</v>
      </c>
      <c r="B68" s="123"/>
      <c r="C68" s="123"/>
      <c r="D68" s="123"/>
      <c r="E68" s="123"/>
      <c r="F68" s="123"/>
      <c r="G68" s="122">
        <f>G69+G74+G75</f>
        <v>0.9</v>
      </c>
      <c r="H68" s="123"/>
      <c r="I68" s="124"/>
      <c r="J68" s="171"/>
      <c r="K68" s="171"/>
      <c r="L68" s="171"/>
    </row>
    <row r="69" spans="1:12" ht="15.75" thickBot="1">
      <c r="A69" s="101" t="s">
        <v>60</v>
      </c>
      <c r="B69" s="102"/>
      <c r="C69" s="102"/>
      <c r="D69" s="102"/>
      <c r="E69" s="102"/>
      <c r="F69" s="102"/>
      <c r="G69" s="101">
        <f>G70</f>
        <v>0</v>
      </c>
      <c r="H69" s="102"/>
      <c r="I69" s="144"/>
      <c r="J69" s="171"/>
      <c r="K69" s="171"/>
      <c r="L69" s="171"/>
    </row>
    <row r="70" spans="1:12" ht="15.75" thickBot="1">
      <c r="A70" s="122" t="s">
        <v>61</v>
      </c>
      <c r="B70" s="123"/>
      <c r="C70" s="123"/>
      <c r="D70" s="123"/>
      <c r="E70" s="123"/>
      <c r="F70" s="123"/>
      <c r="G70" s="122">
        <v>0</v>
      </c>
      <c r="H70" s="123"/>
      <c r="I70" s="124"/>
      <c r="J70" s="171"/>
      <c r="K70" s="171"/>
      <c r="L70" s="171"/>
    </row>
    <row r="71" spans="1:12" ht="15.75" hidden="1" thickBot="1">
      <c r="A71" s="101"/>
      <c r="B71" s="102"/>
      <c r="C71" s="102"/>
      <c r="D71" s="102"/>
      <c r="E71" s="102"/>
      <c r="F71" s="102"/>
      <c r="G71" s="101"/>
      <c r="H71" s="102"/>
      <c r="I71" s="144"/>
      <c r="J71" s="171"/>
      <c r="K71" s="171"/>
      <c r="L71" s="171"/>
    </row>
    <row r="72" spans="1:12" ht="15.75" thickBot="1">
      <c r="A72" s="122" t="s">
        <v>62</v>
      </c>
      <c r="B72" s="123"/>
      <c r="C72" s="123"/>
      <c r="D72" s="123"/>
      <c r="E72" s="123"/>
      <c r="F72" s="123"/>
      <c r="G72" s="122"/>
      <c r="H72" s="123"/>
      <c r="I72" s="124"/>
      <c r="J72" s="171"/>
      <c r="K72" s="171"/>
      <c r="L72" s="171"/>
    </row>
    <row r="73" spans="1:12" ht="15.75" thickBot="1">
      <c r="A73" s="101" t="s">
        <v>63</v>
      </c>
      <c r="B73" s="102"/>
      <c r="C73" s="102"/>
      <c r="D73" s="102"/>
      <c r="E73" s="102"/>
      <c r="F73" s="102"/>
      <c r="G73" s="101"/>
      <c r="H73" s="102"/>
      <c r="I73" s="144"/>
      <c r="J73" s="171"/>
      <c r="K73" s="171"/>
      <c r="L73" s="171"/>
    </row>
    <row r="74" spans="1:12" ht="15.75" thickBot="1">
      <c r="A74" s="122" t="s">
        <v>64</v>
      </c>
      <c r="B74" s="123"/>
      <c r="C74" s="123"/>
      <c r="D74" s="123"/>
      <c r="E74" s="123"/>
      <c r="F74" s="123"/>
      <c r="G74" s="122">
        <v>0.9</v>
      </c>
      <c r="H74" s="123"/>
      <c r="I74" s="124"/>
      <c r="J74" s="185"/>
      <c r="K74" s="185"/>
      <c r="L74" s="185"/>
    </row>
    <row r="75" spans="1:12" ht="15.75" thickBot="1">
      <c r="A75" s="122" t="s">
        <v>65</v>
      </c>
      <c r="B75" s="123"/>
      <c r="C75" s="123"/>
      <c r="D75" s="123"/>
      <c r="E75" s="123"/>
      <c r="F75" s="123"/>
      <c r="G75" s="122">
        <v>0</v>
      </c>
      <c r="H75" s="123"/>
      <c r="I75" s="124"/>
      <c r="J75" s="171"/>
      <c r="K75" s="171"/>
      <c r="L75" s="171"/>
    </row>
    <row r="76" spans="1:12" ht="15.75" thickBot="1">
      <c r="A76" s="101" t="s">
        <v>66</v>
      </c>
      <c r="B76" s="102"/>
      <c r="C76" s="102"/>
      <c r="D76" s="102"/>
      <c r="E76" s="102"/>
      <c r="F76" s="102"/>
      <c r="G76" s="101">
        <f>G79</f>
        <v>402.9</v>
      </c>
      <c r="H76" s="102"/>
      <c r="I76" s="144"/>
      <c r="J76" s="171"/>
      <c r="K76" s="171"/>
      <c r="L76" s="171"/>
    </row>
    <row r="77" spans="1:12" ht="15">
      <c r="A77" s="101" t="s">
        <v>67</v>
      </c>
      <c r="B77" s="102"/>
      <c r="C77" s="102"/>
      <c r="D77" s="102"/>
      <c r="E77" s="102"/>
      <c r="F77" s="102"/>
      <c r="G77" s="101"/>
      <c r="H77" s="102"/>
      <c r="I77" s="144"/>
      <c r="J77" s="171"/>
      <c r="K77" s="171"/>
      <c r="L77" s="171"/>
    </row>
    <row r="78" spans="1:12" ht="2.25" customHeight="1" thickBot="1">
      <c r="A78" s="103"/>
      <c r="B78" s="104"/>
      <c r="C78" s="104"/>
      <c r="D78" s="104"/>
      <c r="E78" s="104"/>
      <c r="F78" s="104"/>
      <c r="G78" s="103"/>
      <c r="H78" s="104"/>
      <c r="I78" s="116"/>
      <c r="J78" s="171"/>
      <c r="K78" s="171"/>
      <c r="L78" s="171"/>
    </row>
    <row r="79" spans="1:12" ht="15.75" thickBot="1">
      <c r="A79" s="101" t="s">
        <v>68</v>
      </c>
      <c r="B79" s="102"/>
      <c r="C79" s="102"/>
      <c r="D79" s="102"/>
      <c r="E79" s="102"/>
      <c r="F79" s="102"/>
      <c r="G79" s="101">
        <v>402.9</v>
      </c>
      <c r="H79" s="102"/>
      <c r="I79" s="144"/>
      <c r="J79" s="171"/>
      <c r="K79" s="171"/>
      <c r="L79" s="171"/>
    </row>
    <row r="80" spans="1:12" ht="18.75" customHeight="1" thickBot="1">
      <c r="A80" s="122" t="s">
        <v>69</v>
      </c>
      <c r="B80" s="123"/>
      <c r="C80" s="123"/>
      <c r="D80" s="123"/>
      <c r="E80" s="123"/>
      <c r="F80" s="123"/>
      <c r="G80" s="122">
        <v>27.9</v>
      </c>
      <c r="H80" s="123"/>
      <c r="I80" s="124"/>
      <c r="J80" s="171"/>
      <c r="K80" s="171"/>
      <c r="L80" s="171"/>
    </row>
    <row r="81" spans="1:12" ht="1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1:12" ht="21" customHeight="1" thickBot="1">
      <c r="A82" s="98" t="s">
        <v>70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1:31" ht="15.75" thickBot="1">
      <c r="A83" s="186" t="s">
        <v>42</v>
      </c>
      <c r="B83" s="186"/>
      <c r="C83" s="186"/>
      <c r="D83" s="186"/>
      <c r="E83" s="187" t="s">
        <v>71</v>
      </c>
      <c r="F83" s="189" t="s">
        <v>72</v>
      </c>
      <c r="G83" s="189"/>
      <c r="H83" s="190" t="s">
        <v>73</v>
      </c>
      <c r="I83" s="192"/>
      <c r="J83" s="192"/>
      <c r="K83" s="192"/>
      <c r="L83" s="192"/>
      <c r="M83" s="192"/>
      <c r="N83" s="192"/>
      <c r="O83" s="193"/>
      <c r="P83" s="190" t="s">
        <v>74</v>
      </c>
      <c r="Q83" s="192"/>
      <c r="R83" s="192"/>
      <c r="S83" s="192"/>
      <c r="T83" s="192"/>
      <c r="U83" s="192"/>
      <c r="V83" s="192"/>
      <c r="W83" s="193"/>
      <c r="X83" s="190" t="s">
        <v>75</v>
      </c>
      <c r="Y83" s="192"/>
      <c r="Z83" s="192"/>
      <c r="AA83" s="192"/>
      <c r="AB83" s="192"/>
      <c r="AC83" s="192"/>
      <c r="AD83" s="192"/>
      <c r="AE83" s="193"/>
    </row>
    <row r="84" spans="1:31" ht="15.75" thickBot="1">
      <c r="A84" s="186"/>
      <c r="B84" s="186"/>
      <c r="C84" s="186"/>
      <c r="D84" s="186"/>
      <c r="E84" s="188"/>
      <c r="F84" s="189"/>
      <c r="G84" s="190"/>
      <c r="H84" s="196" t="s">
        <v>76</v>
      </c>
      <c r="I84" s="199" t="s">
        <v>77</v>
      </c>
      <c r="J84" s="200"/>
      <c r="K84" s="200"/>
      <c r="L84" s="200"/>
      <c r="M84" s="200"/>
      <c r="N84" s="200"/>
      <c r="O84" s="201"/>
      <c r="P84" s="196" t="s">
        <v>76</v>
      </c>
      <c r="Q84" s="199" t="s">
        <v>77</v>
      </c>
      <c r="R84" s="200"/>
      <c r="S84" s="200"/>
      <c r="T84" s="200"/>
      <c r="U84" s="200"/>
      <c r="V84" s="200"/>
      <c r="W84" s="201"/>
      <c r="X84" s="196" t="s">
        <v>76</v>
      </c>
      <c r="Y84" s="199" t="s">
        <v>77</v>
      </c>
      <c r="Z84" s="200"/>
      <c r="AA84" s="200"/>
      <c r="AB84" s="200"/>
      <c r="AC84" s="200"/>
      <c r="AD84" s="200"/>
      <c r="AE84" s="201"/>
    </row>
    <row r="85" spans="1:31" ht="75.75" customHeight="1" thickBot="1">
      <c r="A85" s="186"/>
      <c r="B85" s="186"/>
      <c r="C85" s="186"/>
      <c r="D85" s="186"/>
      <c r="E85" s="188"/>
      <c r="F85" s="189"/>
      <c r="G85" s="190"/>
      <c r="H85" s="197"/>
      <c r="I85" s="202" t="s">
        <v>78</v>
      </c>
      <c r="J85" s="204" t="s">
        <v>79</v>
      </c>
      <c r="K85" s="205"/>
      <c r="L85" s="194" t="s">
        <v>80</v>
      </c>
      <c r="M85" s="194" t="s">
        <v>81</v>
      </c>
      <c r="N85" s="208" t="s">
        <v>82</v>
      </c>
      <c r="O85" s="209"/>
      <c r="P85" s="197"/>
      <c r="Q85" s="202" t="s">
        <v>78</v>
      </c>
      <c r="R85" s="204" t="s">
        <v>79</v>
      </c>
      <c r="S85" s="205"/>
      <c r="T85" s="194" t="s">
        <v>80</v>
      </c>
      <c r="U85" s="194" t="s">
        <v>81</v>
      </c>
      <c r="V85" s="208" t="s">
        <v>82</v>
      </c>
      <c r="W85" s="209"/>
      <c r="X85" s="197"/>
      <c r="Y85" s="202" t="s">
        <v>78</v>
      </c>
      <c r="Z85" s="204" t="s">
        <v>79</v>
      </c>
      <c r="AA85" s="205"/>
      <c r="AB85" s="194" t="s">
        <v>80</v>
      </c>
      <c r="AC85" s="194" t="s">
        <v>81</v>
      </c>
      <c r="AD85" s="208" t="s">
        <v>82</v>
      </c>
      <c r="AE85" s="209"/>
    </row>
    <row r="86" spans="1:31" ht="32.25" customHeight="1" thickBot="1">
      <c r="A86" s="187"/>
      <c r="B86" s="187"/>
      <c r="C86" s="187"/>
      <c r="D86" s="187"/>
      <c r="E86" s="188"/>
      <c r="F86" s="114"/>
      <c r="G86" s="191"/>
      <c r="H86" s="198"/>
      <c r="I86" s="203"/>
      <c r="J86" s="203"/>
      <c r="K86" s="206"/>
      <c r="L86" s="195"/>
      <c r="M86" s="207"/>
      <c r="N86" s="21" t="s">
        <v>83</v>
      </c>
      <c r="O86" s="21" t="s">
        <v>84</v>
      </c>
      <c r="P86" s="198"/>
      <c r="Q86" s="203"/>
      <c r="R86" s="203"/>
      <c r="S86" s="206"/>
      <c r="T86" s="195"/>
      <c r="U86" s="207"/>
      <c r="V86" s="21" t="s">
        <v>83</v>
      </c>
      <c r="W86" s="21" t="s">
        <v>84</v>
      </c>
      <c r="X86" s="198"/>
      <c r="Y86" s="203"/>
      <c r="Z86" s="203"/>
      <c r="AA86" s="206"/>
      <c r="AB86" s="195"/>
      <c r="AC86" s="207"/>
      <c r="AD86" s="21" t="s">
        <v>83</v>
      </c>
      <c r="AE86" s="21" t="s">
        <v>84</v>
      </c>
    </row>
    <row r="87" spans="1:31" ht="15.75" thickBot="1">
      <c r="A87" s="210">
        <v>1</v>
      </c>
      <c r="B87" s="211"/>
      <c r="C87" s="211"/>
      <c r="D87" s="212"/>
      <c r="E87" s="22">
        <v>2</v>
      </c>
      <c r="F87" s="179">
        <v>3</v>
      </c>
      <c r="G87" s="213"/>
      <c r="H87" s="23">
        <v>4</v>
      </c>
      <c r="I87" s="24">
        <v>5</v>
      </c>
      <c r="J87" s="214">
        <v>6</v>
      </c>
      <c r="K87" s="215"/>
      <c r="L87" s="24">
        <v>7</v>
      </c>
      <c r="M87" s="26">
        <v>8</v>
      </c>
      <c r="N87" s="27">
        <v>9</v>
      </c>
      <c r="O87" s="28">
        <v>10</v>
      </c>
      <c r="P87" s="23">
        <v>4</v>
      </c>
      <c r="Q87" s="24">
        <v>5</v>
      </c>
      <c r="R87" s="214">
        <v>6</v>
      </c>
      <c r="S87" s="215"/>
      <c r="T87" s="24">
        <v>7</v>
      </c>
      <c r="U87" s="29">
        <v>8</v>
      </c>
      <c r="V87" s="27">
        <v>9</v>
      </c>
      <c r="W87" s="28">
        <v>10</v>
      </c>
      <c r="X87" s="23">
        <v>4</v>
      </c>
      <c r="Y87" s="24">
        <v>5</v>
      </c>
      <c r="Z87" s="214">
        <v>6</v>
      </c>
      <c r="AA87" s="215"/>
      <c r="AB87" s="24">
        <v>7</v>
      </c>
      <c r="AC87" s="29">
        <v>8</v>
      </c>
      <c r="AD87" s="27">
        <v>9</v>
      </c>
      <c r="AE87" s="28">
        <v>10</v>
      </c>
    </row>
    <row r="88" spans="1:31" ht="19.5" thickBot="1">
      <c r="A88" s="216" t="s">
        <v>85</v>
      </c>
      <c r="B88" s="216"/>
      <c r="C88" s="216"/>
      <c r="D88" s="216"/>
      <c r="E88" s="30">
        <v>100</v>
      </c>
      <c r="F88" s="217" t="s">
        <v>86</v>
      </c>
      <c r="G88" s="217"/>
      <c r="H88" s="31">
        <f>H91+H94</f>
        <v>5910.2</v>
      </c>
      <c r="I88" s="31">
        <f>I91</f>
        <v>5260.099999999999</v>
      </c>
      <c r="J88" s="218">
        <f>J94</f>
        <v>0.1</v>
      </c>
      <c r="K88" s="219"/>
      <c r="L88" s="32"/>
      <c r="M88" s="33"/>
      <c r="N88" s="27">
        <f>N91</f>
        <v>650</v>
      </c>
      <c r="O88" s="27">
        <f>O91</f>
        <v>0</v>
      </c>
      <c r="P88" s="31">
        <f>P91+P94</f>
        <v>5163.5</v>
      </c>
      <c r="Q88" s="31">
        <f>Q91</f>
        <v>4513.5</v>
      </c>
      <c r="R88" s="218">
        <f>R94</f>
        <v>0</v>
      </c>
      <c r="S88" s="219"/>
      <c r="T88" s="32"/>
      <c r="U88" s="33"/>
      <c r="V88" s="27">
        <f>V91</f>
        <v>650</v>
      </c>
      <c r="W88" s="27">
        <f>W91</f>
        <v>0</v>
      </c>
      <c r="X88" s="34">
        <f>X89+X97+X98</f>
        <v>5163.5</v>
      </c>
      <c r="Y88" s="31">
        <f>Y91</f>
        <v>4513.5</v>
      </c>
      <c r="Z88" s="218">
        <f>Z94</f>
        <v>0</v>
      </c>
      <c r="AA88" s="219"/>
      <c r="AB88" s="32"/>
      <c r="AC88" s="33"/>
      <c r="AD88" s="27">
        <f>AD91</f>
        <v>650</v>
      </c>
      <c r="AE88" s="27">
        <f>AE91</f>
        <v>0</v>
      </c>
    </row>
    <row r="89" spans="1:31" ht="15.75" thickBot="1">
      <c r="A89" s="220" t="s">
        <v>87</v>
      </c>
      <c r="B89" s="220"/>
      <c r="C89" s="220"/>
      <c r="D89" s="220"/>
      <c r="E89" s="35">
        <v>110</v>
      </c>
      <c r="F89" s="221"/>
      <c r="G89" s="221"/>
      <c r="H89" s="34"/>
      <c r="I89" s="36" t="s">
        <v>86</v>
      </c>
      <c r="J89" s="222" t="s">
        <v>86</v>
      </c>
      <c r="K89" s="223"/>
      <c r="L89" s="38" t="s">
        <v>86</v>
      </c>
      <c r="M89" s="33" t="s">
        <v>86</v>
      </c>
      <c r="N89" s="27"/>
      <c r="O89" s="28" t="s">
        <v>86</v>
      </c>
      <c r="P89" s="34"/>
      <c r="Q89" s="36" t="s">
        <v>86</v>
      </c>
      <c r="R89" s="222" t="s">
        <v>86</v>
      </c>
      <c r="S89" s="223"/>
      <c r="T89" s="38" t="s">
        <v>86</v>
      </c>
      <c r="U89" s="33" t="s">
        <v>86</v>
      </c>
      <c r="V89" s="27"/>
      <c r="W89" s="28" t="s">
        <v>86</v>
      </c>
      <c r="X89" s="34"/>
      <c r="Y89" s="36" t="s">
        <v>86</v>
      </c>
      <c r="Z89" s="222" t="s">
        <v>86</v>
      </c>
      <c r="AA89" s="223"/>
      <c r="AB89" s="38" t="s">
        <v>86</v>
      </c>
      <c r="AC89" s="33" t="s">
        <v>86</v>
      </c>
      <c r="AD89" s="27"/>
      <c r="AE89" s="28" t="s">
        <v>86</v>
      </c>
    </row>
    <row r="90" spans="1:31" ht="15.75" thickBot="1">
      <c r="A90" s="224"/>
      <c r="B90" s="224"/>
      <c r="C90" s="224"/>
      <c r="D90" s="224"/>
      <c r="E90" s="39"/>
      <c r="F90" s="221"/>
      <c r="G90" s="221"/>
      <c r="H90" s="34"/>
      <c r="I90" s="36"/>
      <c r="J90" s="222"/>
      <c r="K90" s="223"/>
      <c r="L90" s="38"/>
      <c r="M90" s="33"/>
      <c r="N90" s="27"/>
      <c r="O90" s="28"/>
      <c r="P90" s="34"/>
      <c r="Q90" s="36"/>
      <c r="R90" s="222"/>
      <c r="S90" s="223"/>
      <c r="T90" s="38"/>
      <c r="U90" s="33"/>
      <c r="V90" s="27"/>
      <c r="W90" s="28"/>
      <c r="X90" s="34"/>
      <c r="Y90" s="36"/>
      <c r="Z90" s="222"/>
      <c r="AA90" s="223"/>
      <c r="AB90" s="38"/>
      <c r="AC90" s="33"/>
      <c r="AD90" s="27"/>
      <c r="AE90" s="28"/>
    </row>
    <row r="91" spans="1:31" ht="15.75" thickBot="1">
      <c r="A91" s="220" t="s">
        <v>88</v>
      </c>
      <c r="B91" s="220"/>
      <c r="C91" s="220"/>
      <c r="D91" s="220"/>
      <c r="E91" s="35">
        <v>120</v>
      </c>
      <c r="F91" s="221">
        <v>130</v>
      </c>
      <c r="G91" s="221"/>
      <c r="H91" s="34">
        <f>I91+N91</f>
        <v>5910.099999999999</v>
      </c>
      <c r="I91" s="36">
        <f>5402.7-142.6</f>
        <v>5260.099999999999</v>
      </c>
      <c r="J91" s="222" t="s">
        <v>86</v>
      </c>
      <c r="K91" s="223"/>
      <c r="L91" s="38" t="s">
        <v>86</v>
      </c>
      <c r="M91" s="33"/>
      <c r="N91" s="27">
        <v>650</v>
      </c>
      <c r="O91" s="28"/>
      <c r="P91" s="34">
        <f>Q91+V91</f>
        <v>5163.5</v>
      </c>
      <c r="Q91" s="36">
        <v>4513.5</v>
      </c>
      <c r="R91" s="222" t="s">
        <v>86</v>
      </c>
      <c r="S91" s="223"/>
      <c r="T91" s="38" t="s">
        <v>86</v>
      </c>
      <c r="U91" s="33"/>
      <c r="V91" s="27">
        <f>N91</f>
        <v>650</v>
      </c>
      <c r="W91" s="28"/>
      <c r="X91" s="34">
        <f>Y91+AD91</f>
        <v>5163.5</v>
      </c>
      <c r="Y91" s="36">
        <f>Q91</f>
        <v>4513.5</v>
      </c>
      <c r="Z91" s="222" t="s">
        <v>86</v>
      </c>
      <c r="AA91" s="223"/>
      <c r="AB91" s="38" t="s">
        <v>86</v>
      </c>
      <c r="AC91" s="33"/>
      <c r="AD91" s="27">
        <f>V91</f>
        <v>650</v>
      </c>
      <c r="AE91" s="28"/>
    </row>
    <row r="92" spans="1:31" ht="15.75" thickBot="1">
      <c r="A92" s="220" t="s">
        <v>89</v>
      </c>
      <c r="B92" s="220"/>
      <c r="C92" s="220"/>
      <c r="D92" s="220"/>
      <c r="E92" s="39">
        <v>130</v>
      </c>
      <c r="F92" s="221"/>
      <c r="G92" s="221"/>
      <c r="H92" s="34"/>
      <c r="I92" s="36" t="s">
        <v>86</v>
      </c>
      <c r="J92" s="222" t="s">
        <v>86</v>
      </c>
      <c r="K92" s="223"/>
      <c r="L92" s="38" t="s">
        <v>86</v>
      </c>
      <c r="M92" s="33" t="s">
        <v>86</v>
      </c>
      <c r="N92" s="27"/>
      <c r="O92" s="28" t="s">
        <v>86</v>
      </c>
      <c r="P92" s="34"/>
      <c r="Q92" s="36" t="s">
        <v>86</v>
      </c>
      <c r="R92" s="222" t="s">
        <v>86</v>
      </c>
      <c r="S92" s="223"/>
      <c r="T92" s="38" t="s">
        <v>86</v>
      </c>
      <c r="U92" s="33" t="s">
        <v>86</v>
      </c>
      <c r="V92" s="27"/>
      <c r="W92" s="28" t="s">
        <v>86</v>
      </c>
      <c r="X92" s="34"/>
      <c r="Y92" s="36" t="s">
        <v>86</v>
      </c>
      <c r="Z92" s="222" t="s">
        <v>86</v>
      </c>
      <c r="AA92" s="223"/>
      <c r="AB92" s="38" t="s">
        <v>86</v>
      </c>
      <c r="AC92" s="33" t="s">
        <v>86</v>
      </c>
      <c r="AD92" s="27"/>
      <c r="AE92" s="28" t="s">
        <v>86</v>
      </c>
    </row>
    <row r="93" spans="1:31" ht="15.75" customHeight="1" thickBot="1">
      <c r="A93" s="224" t="s">
        <v>90</v>
      </c>
      <c r="B93" s="224"/>
      <c r="C93" s="224"/>
      <c r="D93" s="224"/>
      <c r="E93" s="39">
        <v>140</v>
      </c>
      <c r="F93" s="221"/>
      <c r="G93" s="221"/>
      <c r="H93" s="34"/>
      <c r="I93" s="36" t="s">
        <v>86</v>
      </c>
      <c r="J93" s="222" t="s">
        <v>86</v>
      </c>
      <c r="K93" s="223"/>
      <c r="L93" s="38" t="s">
        <v>86</v>
      </c>
      <c r="M93" s="33" t="s">
        <v>86</v>
      </c>
      <c r="N93" s="27"/>
      <c r="O93" s="28" t="s">
        <v>86</v>
      </c>
      <c r="P93" s="34"/>
      <c r="Q93" s="36" t="s">
        <v>86</v>
      </c>
      <c r="R93" s="222" t="s">
        <v>86</v>
      </c>
      <c r="S93" s="223"/>
      <c r="T93" s="38" t="s">
        <v>86</v>
      </c>
      <c r="U93" s="33" t="s">
        <v>86</v>
      </c>
      <c r="V93" s="27"/>
      <c r="W93" s="28" t="s">
        <v>86</v>
      </c>
      <c r="X93" s="34"/>
      <c r="Y93" s="36" t="s">
        <v>86</v>
      </c>
      <c r="Z93" s="222" t="s">
        <v>86</v>
      </c>
      <c r="AA93" s="223"/>
      <c r="AB93" s="38" t="s">
        <v>86</v>
      </c>
      <c r="AC93" s="33" t="s">
        <v>86</v>
      </c>
      <c r="AD93" s="27"/>
      <c r="AE93" s="28" t="s">
        <v>86</v>
      </c>
    </row>
    <row r="94" spans="1:31" ht="18.75" customHeight="1" thickBot="1">
      <c r="A94" s="224" t="s">
        <v>91</v>
      </c>
      <c r="B94" s="224"/>
      <c r="C94" s="224"/>
      <c r="D94" s="224"/>
      <c r="E94" s="39">
        <v>150</v>
      </c>
      <c r="F94" s="221">
        <v>130</v>
      </c>
      <c r="G94" s="221"/>
      <c r="H94" s="34">
        <f>J94</f>
        <v>0.1</v>
      </c>
      <c r="I94" s="36" t="s">
        <v>86</v>
      </c>
      <c r="J94" s="222">
        <v>0.1</v>
      </c>
      <c r="K94" s="223"/>
      <c r="L94" s="38"/>
      <c r="M94" s="33" t="s">
        <v>86</v>
      </c>
      <c r="N94" s="27" t="s">
        <v>86</v>
      </c>
      <c r="O94" s="28" t="s">
        <v>86</v>
      </c>
      <c r="P94" s="34">
        <v>0</v>
      </c>
      <c r="Q94" s="36" t="s">
        <v>86</v>
      </c>
      <c r="R94" s="222">
        <v>0</v>
      </c>
      <c r="S94" s="223"/>
      <c r="T94" s="38"/>
      <c r="U94" s="33" t="s">
        <v>86</v>
      </c>
      <c r="V94" s="27" t="s">
        <v>86</v>
      </c>
      <c r="W94" s="28" t="s">
        <v>86</v>
      </c>
      <c r="X94" s="34">
        <v>0</v>
      </c>
      <c r="Y94" s="36" t="s">
        <v>86</v>
      </c>
      <c r="Z94" s="222">
        <v>0</v>
      </c>
      <c r="AA94" s="223"/>
      <c r="AB94" s="38"/>
      <c r="AC94" s="33" t="s">
        <v>86</v>
      </c>
      <c r="AD94" s="27" t="s">
        <v>86</v>
      </c>
      <c r="AE94" s="28" t="s">
        <v>86</v>
      </c>
    </row>
    <row r="95" spans="1:31" ht="15.75" thickBot="1">
      <c r="A95" s="224" t="s">
        <v>92</v>
      </c>
      <c r="B95" s="224"/>
      <c r="C95" s="224"/>
      <c r="D95" s="224"/>
      <c r="E95" s="39">
        <v>160</v>
      </c>
      <c r="F95" s="221"/>
      <c r="G95" s="221"/>
      <c r="H95" s="34"/>
      <c r="I95" s="36" t="s">
        <v>86</v>
      </c>
      <c r="J95" s="222" t="s">
        <v>86</v>
      </c>
      <c r="K95" s="223"/>
      <c r="L95" s="38" t="s">
        <v>86</v>
      </c>
      <c r="M95" s="33" t="s">
        <v>86</v>
      </c>
      <c r="N95" s="27"/>
      <c r="O95" s="28"/>
      <c r="P95" s="34"/>
      <c r="Q95" s="36" t="s">
        <v>86</v>
      </c>
      <c r="R95" s="222" t="s">
        <v>86</v>
      </c>
      <c r="S95" s="223"/>
      <c r="T95" s="38" t="s">
        <v>86</v>
      </c>
      <c r="U95" s="33" t="s">
        <v>86</v>
      </c>
      <c r="V95" s="27"/>
      <c r="W95" s="28"/>
      <c r="X95" s="34"/>
      <c r="Y95" s="36" t="s">
        <v>86</v>
      </c>
      <c r="Z95" s="222" t="s">
        <v>86</v>
      </c>
      <c r="AA95" s="223"/>
      <c r="AB95" s="38" t="s">
        <v>86</v>
      </c>
      <c r="AC95" s="33" t="s">
        <v>86</v>
      </c>
      <c r="AD95" s="27"/>
      <c r="AE95" s="28"/>
    </row>
    <row r="96" spans="1:31" ht="15.75" thickBot="1">
      <c r="A96" s="224" t="s">
        <v>93</v>
      </c>
      <c r="B96" s="224"/>
      <c r="C96" s="224"/>
      <c r="D96" s="224"/>
      <c r="E96" s="39">
        <v>180</v>
      </c>
      <c r="F96" s="221" t="s">
        <v>86</v>
      </c>
      <c r="G96" s="221"/>
      <c r="H96" s="34"/>
      <c r="I96" s="36" t="s">
        <v>86</v>
      </c>
      <c r="J96" s="222" t="s">
        <v>86</v>
      </c>
      <c r="K96" s="223"/>
      <c r="L96" s="38" t="s">
        <v>86</v>
      </c>
      <c r="M96" s="33" t="s">
        <v>86</v>
      </c>
      <c r="N96" s="27"/>
      <c r="O96" s="28" t="s">
        <v>86</v>
      </c>
      <c r="P96" s="34"/>
      <c r="Q96" s="36" t="s">
        <v>86</v>
      </c>
      <c r="R96" s="222" t="s">
        <v>86</v>
      </c>
      <c r="S96" s="223"/>
      <c r="T96" s="38" t="s">
        <v>86</v>
      </c>
      <c r="U96" s="33" t="s">
        <v>86</v>
      </c>
      <c r="V96" s="27"/>
      <c r="W96" s="28" t="s">
        <v>86</v>
      </c>
      <c r="X96" s="34"/>
      <c r="Y96" s="36" t="s">
        <v>86</v>
      </c>
      <c r="Z96" s="222" t="s">
        <v>86</v>
      </c>
      <c r="AA96" s="223"/>
      <c r="AB96" s="38" t="s">
        <v>86</v>
      </c>
      <c r="AC96" s="33" t="s">
        <v>86</v>
      </c>
      <c r="AD96" s="27"/>
      <c r="AE96" s="28" t="s">
        <v>86</v>
      </c>
    </row>
    <row r="97" spans="1:31" ht="16.5" thickBot="1">
      <c r="A97" s="225"/>
      <c r="B97" s="225"/>
      <c r="C97" s="225"/>
      <c r="D97" s="225"/>
      <c r="E97" s="40"/>
      <c r="F97" s="221"/>
      <c r="G97" s="221"/>
      <c r="H97" s="34"/>
      <c r="I97" s="36"/>
      <c r="J97" s="222"/>
      <c r="K97" s="223"/>
      <c r="L97" s="38"/>
      <c r="M97" s="33"/>
      <c r="N97" s="27"/>
      <c r="O97" s="28"/>
      <c r="P97" s="34"/>
      <c r="Q97" s="36"/>
      <c r="R97" s="222"/>
      <c r="S97" s="223"/>
      <c r="T97" s="38"/>
      <c r="U97" s="33"/>
      <c r="V97" s="27"/>
      <c r="W97" s="28"/>
      <c r="X97" s="34"/>
      <c r="Y97" s="36"/>
      <c r="Z97" s="222"/>
      <c r="AA97" s="223"/>
      <c r="AB97" s="38"/>
      <c r="AC97" s="33"/>
      <c r="AD97" s="27"/>
      <c r="AE97" s="28"/>
    </row>
    <row r="98" spans="1:31" ht="19.5" thickBot="1">
      <c r="A98" s="226" t="s">
        <v>94</v>
      </c>
      <c r="B98" s="226"/>
      <c r="C98" s="226"/>
      <c r="D98" s="226"/>
      <c r="E98" s="39">
        <v>200</v>
      </c>
      <c r="F98" s="221"/>
      <c r="G98" s="221"/>
      <c r="H98" s="34">
        <f>H99+H107+H108</f>
        <v>5910.2</v>
      </c>
      <c r="I98" s="34">
        <f>I99+I107+I108</f>
        <v>5260.099999999999</v>
      </c>
      <c r="J98" s="227">
        <f>J99+J107+J108</f>
        <v>0.1</v>
      </c>
      <c r="K98" s="228"/>
      <c r="L98" s="38"/>
      <c r="M98" s="24"/>
      <c r="N98" s="42">
        <f>N99+N107+N108</f>
        <v>650</v>
      </c>
      <c r="O98" s="41">
        <f>O99+O107+O108</f>
        <v>0</v>
      </c>
      <c r="P98" s="34">
        <f>P99+P107+P108</f>
        <v>5163.5</v>
      </c>
      <c r="Q98" s="34">
        <f>Q99+Q107+Q108</f>
        <v>4513.5</v>
      </c>
      <c r="R98" s="222">
        <v>0</v>
      </c>
      <c r="S98" s="223"/>
      <c r="T98" s="38"/>
      <c r="U98" s="24"/>
      <c r="V98" s="42">
        <f>V99+V107+V108</f>
        <v>650</v>
      </c>
      <c r="W98" s="41">
        <f>W99+W107+W108</f>
        <v>0</v>
      </c>
      <c r="X98" s="34">
        <f>X99+X107+X108</f>
        <v>5163.5</v>
      </c>
      <c r="Y98" s="34">
        <f>Y99+Y107+Y108</f>
        <v>4513.5</v>
      </c>
      <c r="Z98" s="222">
        <v>0</v>
      </c>
      <c r="AA98" s="223"/>
      <c r="AB98" s="38"/>
      <c r="AC98" s="24"/>
      <c r="AD98" s="43">
        <f>AD99+AD107+AD108</f>
        <v>650</v>
      </c>
      <c r="AE98" s="44">
        <f>AE99+AE107+AE108</f>
        <v>0</v>
      </c>
    </row>
    <row r="99" spans="1:31" ht="15.75" thickBot="1">
      <c r="A99" s="224" t="s">
        <v>95</v>
      </c>
      <c r="B99" s="224"/>
      <c r="C99" s="224"/>
      <c r="D99" s="224"/>
      <c r="E99" s="39">
        <v>210</v>
      </c>
      <c r="F99" s="221">
        <v>210</v>
      </c>
      <c r="G99" s="221"/>
      <c r="H99" s="34">
        <f>I99+N99</f>
        <v>4771.7</v>
      </c>
      <c r="I99" s="36">
        <f>5014.3-242.6</f>
        <v>4771.7</v>
      </c>
      <c r="J99" s="222">
        <f>J100</f>
        <v>0</v>
      </c>
      <c r="K99" s="223"/>
      <c r="L99" s="38"/>
      <c r="M99" s="33"/>
      <c r="N99" s="27">
        <f>N102</f>
        <v>0</v>
      </c>
      <c r="O99" s="27">
        <f>O102</f>
        <v>0</v>
      </c>
      <c r="P99" s="34">
        <f>Q99+V99</f>
        <v>4252.7</v>
      </c>
      <c r="Q99" s="36">
        <v>4252.7</v>
      </c>
      <c r="R99" s="222">
        <v>0</v>
      </c>
      <c r="S99" s="223"/>
      <c r="T99" s="38"/>
      <c r="U99" s="33"/>
      <c r="V99" s="27"/>
      <c r="W99" s="28"/>
      <c r="X99" s="34">
        <f>Y99+Z99+AD99</f>
        <v>4252.7</v>
      </c>
      <c r="Y99" s="36">
        <f>Q99</f>
        <v>4252.7</v>
      </c>
      <c r="Z99" s="222">
        <v>0</v>
      </c>
      <c r="AA99" s="223"/>
      <c r="AB99" s="38"/>
      <c r="AC99" s="33"/>
      <c r="AD99" s="27">
        <v>0</v>
      </c>
      <c r="AE99" s="28">
        <v>0</v>
      </c>
    </row>
    <row r="100" spans="1:31" ht="31.5" customHeight="1" thickBot="1">
      <c r="A100" s="224" t="s">
        <v>96</v>
      </c>
      <c r="B100" s="224"/>
      <c r="C100" s="224"/>
      <c r="D100" s="224"/>
      <c r="E100" s="39">
        <v>211</v>
      </c>
      <c r="F100" s="221">
        <v>211</v>
      </c>
      <c r="G100" s="221"/>
      <c r="H100" s="34">
        <f>I100+N100</f>
        <v>4770.7</v>
      </c>
      <c r="I100" s="36">
        <f>5013.3-242.6</f>
        <v>4770.7</v>
      </c>
      <c r="J100" s="222">
        <v>0</v>
      </c>
      <c r="K100" s="223"/>
      <c r="L100" s="38"/>
      <c r="M100" s="33"/>
      <c r="N100" s="27">
        <v>0</v>
      </c>
      <c r="O100" s="28">
        <v>0</v>
      </c>
      <c r="P100" s="34">
        <f>Q100+V100</f>
        <v>4251.7</v>
      </c>
      <c r="Q100" s="36">
        <v>4251.7</v>
      </c>
      <c r="R100" s="222"/>
      <c r="S100" s="223"/>
      <c r="T100" s="38"/>
      <c r="U100" s="33"/>
      <c r="V100" s="27"/>
      <c r="W100" s="28"/>
      <c r="X100" s="34">
        <f>Y100+Z100+AD100</f>
        <v>4251.7</v>
      </c>
      <c r="Y100" s="36">
        <f>Q100</f>
        <v>4251.7</v>
      </c>
      <c r="Z100" s="222"/>
      <c r="AA100" s="223"/>
      <c r="AB100" s="38"/>
      <c r="AC100" s="33"/>
      <c r="AD100" s="27"/>
      <c r="AE100" s="28"/>
    </row>
    <row r="101" spans="1:31" ht="15.75" thickBot="1">
      <c r="A101" s="224" t="s">
        <v>97</v>
      </c>
      <c r="B101" s="224"/>
      <c r="C101" s="224"/>
      <c r="D101" s="224"/>
      <c r="E101" s="39">
        <v>220</v>
      </c>
      <c r="F101" s="221"/>
      <c r="G101" s="221"/>
      <c r="H101" s="34"/>
      <c r="I101" s="36"/>
      <c r="J101" s="222"/>
      <c r="K101" s="223"/>
      <c r="L101" s="38"/>
      <c r="M101" s="33"/>
      <c r="N101" s="27"/>
      <c r="O101" s="28"/>
      <c r="P101" s="34"/>
      <c r="Q101" s="36"/>
      <c r="R101" s="222"/>
      <c r="S101" s="223"/>
      <c r="T101" s="38"/>
      <c r="U101" s="33"/>
      <c r="V101" s="27"/>
      <c r="W101" s="28"/>
      <c r="X101" s="34"/>
      <c r="Y101" s="36"/>
      <c r="Z101" s="222"/>
      <c r="AA101" s="223"/>
      <c r="AB101" s="38"/>
      <c r="AC101" s="33"/>
      <c r="AD101" s="27"/>
      <c r="AE101" s="28"/>
    </row>
    <row r="102" spans="1:31" ht="15.75" hidden="1" thickBot="1">
      <c r="A102" s="179" t="s">
        <v>98</v>
      </c>
      <c r="B102" s="180"/>
      <c r="C102" s="180"/>
      <c r="D102" s="181"/>
      <c r="E102" s="35"/>
      <c r="F102" s="221"/>
      <c r="G102" s="221"/>
      <c r="H102" s="34"/>
      <c r="I102" s="36"/>
      <c r="J102" s="222"/>
      <c r="K102" s="223"/>
      <c r="L102" s="38"/>
      <c r="M102" s="33"/>
      <c r="N102" s="27"/>
      <c r="O102" s="28"/>
      <c r="P102" s="34"/>
      <c r="Q102" s="36"/>
      <c r="R102" s="222"/>
      <c r="S102" s="223"/>
      <c r="T102" s="38"/>
      <c r="U102" s="33"/>
      <c r="V102" s="27"/>
      <c r="W102" s="28"/>
      <c r="X102" s="34"/>
      <c r="Y102" s="36"/>
      <c r="Z102" s="222"/>
      <c r="AA102" s="223"/>
      <c r="AB102" s="38"/>
      <c r="AC102" s="33"/>
      <c r="AD102" s="27"/>
      <c r="AE102" s="28"/>
    </row>
    <row r="103" spans="1:31" ht="15.75" thickBot="1">
      <c r="A103" s="224" t="s">
        <v>99</v>
      </c>
      <c r="B103" s="224"/>
      <c r="C103" s="224"/>
      <c r="D103" s="224"/>
      <c r="E103" s="39">
        <v>230</v>
      </c>
      <c r="F103" s="221"/>
      <c r="G103" s="221"/>
      <c r="H103" s="34"/>
      <c r="I103" s="36"/>
      <c r="J103" s="222"/>
      <c r="K103" s="223"/>
      <c r="L103" s="38"/>
      <c r="M103" s="33"/>
      <c r="N103" s="27"/>
      <c r="O103" s="28"/>
      <c r="P103" s="34"/>
      <c r="Q103" s="36"/>
      <c r="R103" s="222"/>
      <c r="S103" s="223"/>
      <c r="T103" s="38"/>
      <c r="U103" s="33"/>
      <c r="V103" s="27"/>
      <c r="W103" s="28"/>
      <c r="X103" s="34"/>
      <c r="Y103" s="36"/>
      <c r="Z103" s="222"/>
      <c r="AA103" s="223"/>
      <c r="AB103" s="38"/>
      <c r="AC103" s="33"/>
      <c r="AD103" s="27"/>
      <c r="AE103" s="28"/>
    </row>
    <row r="104" spans="1:31" ht="15.75" hidden="1" thickBot="1">
      <c r="A104" s="179" t="s">
        <v>98</v>
      </c>
      <c r="B104" s="180"/>
      <c r="C104" s="180"/>
      <c r="D104" s="181"/>
      <c r="E104" s="39"/>
      <c r="F104" s="221"/>
      <c r="G104" s="221"/>
      <c r="H104" s="34"/>
      <c r="I104" s="36"/>
      <c r="J104" s="222"/>
      <c r="K104" s="223"/>
      <c r="L104" s="38"/>
      <c r="M104" s="33"/>
      <c r="N104" s="27"/>
      <c r="O104" s="28"/>
      <c r="P104" s="34"/>
      <c r="Q104" s="36"/>
      <c r="R104" s="222"/>
      <c r="S104" s="223"/>
      <c r="T104" s="38"/>
      <c r="U104" s="33"/>
      <c r="V104" s="27"/>
      <c r="W104" s="28"/>
      <c r="X104" s="34"/>
      <c r="Y104" s="36"/>
      <c r="Z104" s="222"/>
      <c r="AA104" s="223"/>
      <c r="AB104" s="38"/>
      <c r="AC104" s="33"/>
      <c r="AD104" s="27"/>
      <c r="AE104" s="28"/>
    </row>
    <row r="105" spans="1:31" ht="15.75" thickBot="1">
      <c r="A105" s="224" t="s">
        <v>100</v>
      </c>
      <c r="B105" s="224"/>
      <c r="C105" s="224"/>
      <c r="D105" s="224"/>
      <c r="E105" s="39">
        <v>240</v>
      </c>
      <c r="F105" s="221"/>
      <c r="G105" s="221"/>
      <c r="H105" s="34"/>
      <c r="I105" s="36"/>
      <c r="J105" s="222"/>
      <c r="K105" s="223"/>
      <c r="L105" s="38"/>
      <c r="M105" s="33"/>
      <c r="N105" s="27"/>
      <c r="O105" s="28"/>
      <c r="P105" s="34"/>
      <c r="Q105" s="36"/>
      <c r="R105" s="222"/>
      <c r="S105" s="223"/>
      <c r="T105" s="38"/>
      <c r="U105" s="33"/>
      <c r="V105" s="27"/>
      <c r="W105" s="28"/>
      <c r="X105" s="34"/>
      <c r="Y105" s="36"/>
      <c r="Z105" s="222"/>
      <c r="AA105" s="223"/>
      <c r="AB105" s="38"/>
      <c r="AC105" s="33"/>
      <c r="AD105" s="27"/>
      <c r="AE105" s="28"/>
    </row>
    <row r="106" spans="1:31" ht="15.75" thickBot="1">
      <c r="A106" s="224"/>
      <c r="B106" s="224"/>
      <c r="C106" s="224"/>
      <c r="D106" s="224"/>
      <c r="E106" s="39"/>
      <c r="F106" s="221"/>
      <c r="G106" s="221"/>
      <c r="H106" s="34"/>
      <c r="I106" s="36"/>
      <c r="J106" s="222"/>
      <c r="K106" s="223"/>
      <c r="L106" s="38"/>
      <c r="M106" s="33"/>
      <c r="N106" s="27"/>
      <c r="O106" s="28"/>
      <c r="P106" s="34"/>
      <c r="Q106" s="36"/>
      <c r="R106" s="222"/>
      <c r="S106" s="223"/>
      <c r="T106" s="38"/>
      <c r="U106" s="33"/>
      <c r="V106" s="27"/>
      <c r="W106" s="28"/>
      <c r="X106" s="34"/>
      <c r="Y106" s="36"/>
      <c r="Z106" s="222"/>
      <c r="AA106" s="223"/>
      <c r="AB106" s="38"/>
      <c r="AC106" s="33"/>
      <c r="AD106" s="27"/>
      <c r="AE106" s="28"/>
    </row>
    <row r="107" spans="1:31" ht="30" customHeight="1" thickBot="1">
      <c r="A107" s="224" t="s">
        <v>101</v>
      </c>
      <c r="B107" s="224"/>
      <c r="C107" s="224"/>
      <c r="D107" s="224"/>
      <c r="E107" s="39">
        <v>250</v>
      </c>
      <c r="F107" s="221">
        <v>290</v>
      </c>
      <c r="G107" s="221"/>
      <c r="H107" s="34">
        <f>I107+J107+N107</f>
        <v>0.30000000000000004</v>
      </c>
      <c r="I107" s="36">
        <v>0.2</v>
      </c>
      <c r="J107" s="222">
        <f>J94</f>
        <v>0.1</v>
      </c>
      <c r="K107" s="223"/>
      <c r="L107" s="38"/>
      <c r="M107" s="33"/>
      <c r="N107" s="27"/>
      <c r="O107" s="28"/>
      <c r="P107" s="34">
        <f>Q107+R107+V107</f>
        <v>0.2</v>
      </c>
      <c r="Q107" s="31">
        <v>0.2</v>
      </c>
      <c r="R107" s="218">
        <v>0</v>
      </c>
      <c r="S107" s="219"/>
      <c r="T107" s="38"/>
      <c r="U107" s="33"/>
      <c r="V107" s="27"/>
      <c r="W107" s="28"/>
      <c r="X107" s="34">
        <f>Y107+Z107+AD107</f>
        <v>0.2</v>
      </c>
      <c r="Y107" s="31">
        <f>Q107</f>
        <v>0.2</v>
      </c>
      <c r="Z107" s="222"/>
      <c r="AA107" s="223"/>
      <c r="AB107" s="38"/>
      <c r="AC107" s="33"/>
      <c r="AD107" s="27"/>
      <c r="AE107" s="28"/>
    </row>
    <row r="108" spans="1:31" ht="15.75" thickBot="1">
      <c r="A108" s="224" t="s">
        <v>102</v>
      </c>
      <c r="B108" s="224"/>
      <c r="C108" s="224"/>
      <c r="D108" s="224"/>
      <c r="E108" s="39">
        <v>260</v>
      </c>
      <c r="F108" s="221" t="s">
        <v>86</v>
      </c>
      <c r="G108" s="221"/>
      <c r="H108" s="34">
        <f>I108+J108+N108</f>
        <v>1138.2</v>
      </c>
      <c r="I108" s="36">
        <f>388.2+100</f>
        <v>488.2</v>
      </c>
      <c r="J108" s="222">
        <v>0</v>
      </c>
      <c r="K108" s="223"/>
      <c r="L108" s="38">
        <v>0</v>
      </c>
      <c r="M108" s="33">
        <v>0</v>
      </c>
      <c r="N108" s="27">
        <f>N91</f>
        <v>650</v>
      </c>
      <c r="O108" s="28">
        <v>0</v>
      </c>
      <c r="P108" s="34">
        <f>Q108+R108+V108</f>
        <v>910.6</v>
      </c>
      <c r="Q108" s="36">
        <v>260.6</v>
      </c>
      <c r="R108" s="222">
        <v>0</v>
      </c>
      <c r="S108" s="223"/>
      <c r="T108" s="38"/>
      <c r="U108" s="33"/>
      <c r="V108" s="27">
        <f>N108</f>
        <v>650</v>
      </c>
      <c r="W108" s="28"/>
      <c r="X108" s="34">
        <f>Y108+Z108+AD108</f>
        <v>910.6</v>
      </c>
      <c r="Y108" s="36">
        <f>Q108</f>
        <v>260.6</v>
      </c>
      <c r="Z108" s="222">
        <v>0</v>
      </c>
      <c r="AA108" s="223"/>
      <c r="AB108" s="38"/>
      <c r="AC108" s="33"/>
      <c r="AD108" s="27">
        <f>V108</f>
        <v>650</v>
      </c>
      <c r="AE108" s="28">
        <v>0</v>
      </c>
    </row>
    <row r="109" spans="1:31" ht="15.75" thickBot="1">
      <c r="A109" s="224"/>
      <c r="B109" s="224"/>
      <c r="C109" s="224"/>
      <c r="D109" s="224"/>
      <c r="E109" s="39"/>
      <c r="F109" s="221"/>
      <c r="G109" s="221"/>
      <c r="H109" s="34"/>
      <c r="I109" s="36"/>
      <c r="J109" s="222"/>
      <c r="K109" s="223"/>
      <c r="L109" s="38"/>
      <c r="M109" s="33"/>
      <c r="N109" s="27"/>
      <c r="O109" s="28"/>
      <c r="P109" s="34"/>
      <c r="Q109" s="36"/>
      <c r="R109" s="222"/>
      <c r="S109" s="223"/>
      <c r="T109" s="38"/>
      <c r="U109" s="33"/>
      <c r="V109" s="27"/>
      <c r="W109" s="28"/>
      <c r="X109" s="34"/>
      <c r="Y109" s="36"/>
      <c r="Z109" s="222"/>
      <c r="AA109" s="223"/>
      <c r="AB109" s="38"/>
      <c r="AC109" s="33"/>
      <c r="AD109" s="27"/>
      <c r="AE109" s="28"/>
    </row>
    <row r="110" spans="1:31" ht="15.75" hidden="1" thickBot="1">
      <c r="A110" s="224"/>
      <c r="B110" s="224"/>
      <c r="C110" s="224"/>
      <c r="D110" s="224"/>
      <c r="E110" s="39"/>
      <c r="F110" s="221"/>
      <c r="G110" s="221"/>
      <c r="H110" s="34"/>
      <c r="I110" s="36"/>
      <c r="J110" s="222"/>
      <c r="K110" s="223"/>
      <c r="L110" s="38"/>
      <c r="M110" s="33"/>
      <c r="N110" s="27"/>
      <c r="O110" s="28"/>
      <c r="P110" s="34"/>
      <c r="Q110" s="36"/>
      <c r="R110" s="222"/>
      <c r="S110" s="223"/>
      <c r="T110" s="38"/>
      <c r="U110" s="33"/>
      <c r="V110" s="27"/>
      <c r="W110" s="28"/>
      <c r="X110" s="34"/>
      <c r="Y110" s="36"/>
      <c r="Z110" s="222"/>
      <c r="AA110" s="223"/>
      <c r="AB110" s="38"/>
      <c r="AC110" s="33"/>
      <c r="AD110" s="27"/>
      <c r="AE110" s="28"/>
    </row>
    <row r="111" spans="1:31" ht="38.25" customHeight="1" thickBot="1">
      <c r="A111" s="226" t="s">
        <v>103</v>
      </c>
      <c r="B111" s="226"/>
      <c r="C111" s="226"/>
      <c r="D111" s="226"/>
      <c r="E111" s="45">
        <v>300</v>
      </c>
      <c r="F111" s="221" t="s">
        <v>86</v>
      </c>
      <c r="G111" s="221"/>
      <c r="H111" s="34">
        <f>I111+J111+N111</f>
        <v>5910.2</v>
      </c>
      <c r="I111" s="36">
        <f>I112+I113</f>
        <v>5260.099999999999</v>
      </c>
      <c r="J111" s="222">
        <f>J112</f>
        <v>0.1</v>
      </c>
      <c r="K111" s="223"/>
      <c r="L111" s="38"/>
      <c r="M111" s="33"/>
      <c r="N111" s="27">
        <f>N112+N113</f>
        <v>650</v>
      </c>
      <c r="O111" s="46">
        <f>O112+O113</f>
        <v>0</v>
      </c>
      <c r="P111" s="34">
        <f>Q111+R111+V111</f>
        <v>5163.5</v>
      </c>
      <c r="Q111" s="36">
        <f>Q112+Q113</f>
        <v>4513.5</v>
      </c>
      <c r="R111" s="222"/>
      <c r="S111" s="223"/>
      <c r="T111" s="38"/>
      <c r="U111" s="24"/>
      <c r="V111" s="47">
        <f>V112+V113</f>
        <v>650</v>
      </c>
      <c r="W111" s="28"/>
      <c r="X111" s="34">
        <f>Y111+Z111+AD111</f>
        <v>5163.5</v>
      </c>
      <c r="Y111" s="36">
        <f>Y112+Y113</f>
        <v>4513.5</v>
      </c>
      <c r="Z111" s="222"/>
      <c r="AA111" s="223"/>
      <c r="AB111" s="38"/>
      <c r="AC111" s="24"/>
      <c r="AD111" s="47">
        <f>AD112+AD113</f>
        <v>650</v>
      </c>
      <c r="AE111" s="28"/>
    </row>
    <row r="112" spans="1:31" ht="21" customHeight="1" thickBot="1">
      <c r="A112" s="224" t="s">
        <v>104</v>
      </c>
      <c r="B112" s="224"/>
      <c r="C112" s="224"/>
      <c r="D112" s="224"/>
      <c r="E112" s="39">
        <v>310</v>
      </c>
      <c r="F112" s="221">
        <v>310</v>
      </c>
      <c r="G112" s="221"/>
      <c r="H112" s="34">
        <f>I112+J112+N112</f>
        <v>5910.2</v>
      </c>
      <c r="I112" s="36">
        <f>I98</f>
        <v>5260.099999999999</v>
      </c>
      <c r="J112" s="222">
        <f>J98</f>
        <v>0.1</v>
      </c>
      <c r="K112" s="223"/>
      <c r="L112" s="38"/>
      <c r="M112" s="33"/>
      <c r="N112" s="27">
        <f>N108</f>
        <v>650</v>
      </c>
      <c r="O112" s="28">
        <v>0</v>
      </c>
      <c r="P112" s="34">
        <f>Q112+R112+V112</f>
        <v>5163.5</v>
      </c>
      <c r="Q112" s="36">
        <f>Q98</f>
        <v>4513.5</v>
      </c>
      <c r="R112" s="222"/>
      <c r="S112" s="223"/>
      <c r="T112" s="38"/>
      <c r="U112" s="33"/>
      <c r="V112" s="27">
        <f>N112</f>
        <v>650</v>
      </c>
      <c r="W112" s="28"/>
      <c r="X112" s="34">
        <f>Y112+Z112+AD112</f>
        <v>5163.5</v>
      </c>
      <c r="Y112" s="36">
        <f>Q112</f>
        <v>4513.5</v>
      </c>
      <c r="Z112" s="222"/>
      <c r="AA112" s="223"/>
      <c r="AB112" s="38"/>
      <c r="AC112" s="33"/>
      <c r="AD112" s="27">
        <f>V112</f>
        <v>650</v>
      </c>
      <c r="AE112" s="28"/>
    </row>
    <row r="113" spans="1:31" ht="15.75" thickBot="1">
      <c r="A113" s="224" t="s">
        <v>105</v>
      </c>
      <c r="B113" s="224"/>
      <c r="C113" s="224"/>
      <c r="D113" s="224"/>
      <c r="E113" s="39">
        <v>320</v>
      </c>
      <c r="F113" s="221"/>
      <c r="G113" s="221"/>
      <c r="H113" s="34"/>
      <c r="I113" s="36">
        <v>0</v>
      </c>
      <c r="J113" s="222">
        <v>0</v>
      </c>
      <c r="K113" s="223"/>
      <c r="L113" s="38"/>
      <c r="M113" s="33"/>
      <c r="N113" s="27"/>
      <c r="O113" s="28"/>
      <c r="P113" s="34"/>
      <c r="Q113" s="36"/>
      <c r="R113" s="222"/>
      <c r="S113" s="223"/>
      <c r="T113" s="38"/>
      <c r="U113" s="33"/>
      <c r="V113" s="27"/>
      <c r="W113" s="28"/>
      <c r="X113" s="34"/>
      <c r="Y113" s="36"/>
      <c r="Z113" s="222"/>
      <c r="AA113" s="223"/>
      <c r="AB113" s="38"/>
      <c r="AC113" s="33"/>
      <c r="AD113" s="27"/>
      <c r="AE113" s="28"/>
    </row>
    <row r="114" spans="1:31" ht="40.5" customHeight="1" thickBot="1">
      <c r="A114" s="226" t="s">
        <v>106</v>
      </c>
      <c r="B114" s="226"/>
      <c r="C114" s="226"/>
      <c r="D114" s="226"/>
      <c r="E114" s="45">
        <v>400</v>
      </c>
      <c r="F114" s="229"/>
      <c r="G114" s="229"/>
      <c r="H114" s="34">
        <f>I114+J114+N114</f>
        <v>5910.2</v>
      </c>
      <c r="I114" s="36">
        <f>I115+I116</f>
        <v>5260.099999999999</v>
      </c>
      <c r="J114" s="222">
        <f>J115+J116</f>
        <v>0.1</v>
      </c>
      <c r="K114" s="223"/>
      <c r="L114" s="38"/>
      <c r="M114" s="24"/>
      <c r="N114" s="47">
        <f>N115+N116</f>
        <v>650</v>
      </c>
      <c r="O114" s="28">
        <f>O115+O116</f>
        <v>0</v>
      </c>
      <c r="P114" s="34">
        <f>Q114+R114+V114</f>
        <v>5163.5</v>
      </c>
      <c r="Q114" s="36">
        <f>Q115+Q116</f>
        <v>4513.5</v>
      </c>
      <c r="R114" s="230"/>
      <c r="S114" s="231"/>
      <c r="T114" s="48"/>
      <c r="U114" s="49"/>
      <c r="V114" s="47">
        <f>V115+V116</f>
        <v>650</v>
      </c>
      <c r="W114" s="50"/>
      <c r="X114" s="34">
        <f>Y114+Z114+AD114</f>
        <v>5163.5</v>
      </c>
      <c r="Y114" s="36">
        <f>Y115+Y116</f>
        <v>4513.5</v>
      </c>
      <c r="Z114" s="230"/>
      <c r="AA114" s="231"/>
      <c r="AB114" s="48"/>
      <c r="AC114" s="49"/>
      <c r="AD114" s="27">
        <f>AD115+AD116</f>
        <v>650</v>
      </c>
      <c r="AE114" s="51"/>
    </row>
    <row r="115" spans="1:31" ht="19.5" customHeight="1" thickBot="1">
      <c r="A115" s="224" t="s">
        <v>107</v>
      </c>
      <c r="B115" s="224"/>
      <c r="C115" s="224"/>
      <c r="D115" s="224"/>
      <c r="E115" s="39">
        <v>410</v>
      </c>
      <c r="F115" s="221">
        <v>410</v>
      </c>
      <c r="G115" s="221"/>
      <c r="H115" s="34">
        <f>I115+J115+N115</f>
        <v>5910.2</v>
      </c>
      <c r="I115" s="36">
        <f>I112</f>
        <v>5260.099999999999</v>
      </c>
      <c r="J115" s="222">
        <f>J112</f>
        <v>0.1</v>
      </c>
      <c r="K115" s="223"/>
      <c r="L115" s="38"/>
      <c r="M115" s="33"/>
      <c r="N115" s="27">
        <f>N112+N117</f>
        <v>650</v>
      </c>
      <c r="O115" s="28">
        <v>0</v>
      </c>
      <c r="P115" s="34">
        <f>Q115+R115+V115</f>
        <v>5163.5</v>
      </c>
      <c r="Q115" s="36">
        <f>Q112</f>
        <v>4513.5</v>
      </c>
      <c r="R115" s="222"/>
      <c r="S115" s="223"/>
      <c r="T115" s="38"/>
      <c r="U115" s="33"/>
      <c r="V115" s="27">
        <f>V112</f>
        <v>650</v>
      </c>
      <c r="W115" s="28"/>
      <c r="X115" s="34">
        <f>Y115+Z115+AD115</f>
        <v>5163.5</v>
      </c>
      <c r="Y115" s="36">
        <f>Q115</f>
        <v>4513.5</v>
      </c>
      <c r="Z115" s="222"/>
      <c r="AA115" s="223"/>
      <c r="AB115" s="38"/>
      <c r="AC115" s="33"/>
      <c r="AD115" s="27">
        <f>V115</f>
        <v>650</v>
      </c>
      <c r="AE115" s="28">
        <v>0</v>
      </c>
    </row>
    <row r="116" spans="1:31" ht="15.75" thickBot="1">
      <c r="A116" s="224" t="s">
        <v>108</v>
      </c>
      <c r="B116" s="224"/>
      <c r="C116" s="224"/>
      <c r="D116" s="224"/>
      <c r="E116" s="39">
        <v>420</v>
      </c>
      <c r="F116" s="221"/>
      <c r="G116" s="221"/>
      <c r="H116" s="34">
        <v>0</v>
      </c>
      <c r="I116" s="36">
        <v>0</v>
      </c>
      <c r="J116" s="222">
        <v>0</v>
      </c>
      <c r="K116" s="223"/>
      <c r="L116" s="38"/>
      <c r="M116" s="33"/>
      <c r="N116" s="27">
        <v>0</v>
      </c>
      <c r="O116" s="28">
        <v>0</v>
      </c>
      <c r="P116" s="34">
        <v>0</v>
      </c>
      <c r="Q116" s="36"/>
      <c r="R116" s="222"/>
      <c r="S116" s="223"/>
      <c r="T116" s="38"/>
      <c r="U116" s="33"/>
      <c r="V116" s="27"/>
      <c r="W116" s="28"/>
      <c r="X116" s="34">
        <v>0</v>
      </c>
      <c r="Y116" s="36">
        <v>0</v>
      </c>
      <c r="Z116" s="222"/>
      <c r="AA116" s="223"/>
      <c r="AB116" s="38"/>
      <c r="AC116" s="33"/>
      <c r="AD116" s="27"/>
      <c r="AE116" s="28"/>
    </row>
    <row r="117" spans="1:31" ht="19.5" thickBot="1">
      <c r="A117" s="226" t="s">
        <v>109</v>
      </c>
      <c r="B117" s="226"/>
      <c r="C117" s="226"/>
      <c r="D117" s="226"/>
      <c r="E117" s="45">
        <v>500</v>
      </c>
      <c r="F117" s="221" t="s">
        <v>86</v>
      </c>
      <c r="G117" s="221"/>
      <c r="H117" s="34">
        <f>I117+N117</f>
        <v>0</v>
      </c>
      <c r="I117" s="36">
        <v>0</v>
      </c>
      <c r="J117" s="222">
        <v>0</v>
      </c>
      <c r="K117" s="223"/>
      <c r="L117" s="38"/>
      <c r="M117" s="33">
        <v>0</v>
      </c>
      <c r="N117" s="27">
        <v>0</v>
      </c>
      <c r="O117" s="28">
        <v>0</v>
      </c>
      <c r="P117" s="34">
        <f>Q117+V117</f>
        <v>0</v>
      </c>
      <c r="Q117" s="36">
        <v>0</v>
      </c>
      <c r="R117" s="222">
        <v>0</v>
      </c>
      <c r="S117" s="223"/>
      <c r="T117" s="38"/>
      <c r="U117" s="33"/>
      <c r="V117" s="27">
        <v>0</v>
      </c>
      <c r="W117" s="28"/>
      <c r="X117" s="34">
        <f>Y117+AD117</f>
        <v>0</v>
      </c>
      <c r="Y117" s="36">
        <v>0</v>
      </c>
      <c r="Z117" s="222"/>
      <c r="AA117" s="223"/>
      <c r="AB117" s="38"/>
      <c r="AC117" s="33"/>
      <c r="AD117" s="27">
        <v>0</v>
      </c>
      <c r="AE117" s="28">
        <v>0</v>
      </c>
    </row>
    <row r="118" spans="1:31" ht="19.5" thickBot="1">
      <c r="A118" s="226" t="s">
        <v>110</v>
      </c>
      <c r="B118" s="226"/>
      <c r="C118" s="226"/>
      <c r="D118" s="226"/>
      <c r="E118" s="45">
        <v>600</v>
      </c>
      <c r="F118" s="221" t="s">
        <v>86</v>
      </c>
      <c r="G118" s="221"/>
      <c r="H118" s="34">
        <v>0</v>
      </c>
      <c r="I118" s="36">
        <v>0</v>
      </c>
      <c r="J118" s="222">
        <v>0</v>
      </c>
      <c r="K118" s="223"/>
      <c r="L118" s="38">
        <v>0</v>
      </c>
      <c r="M118" s="33">
        <v>0</v>
      </c>
      <c r="N118" s="27">
        <v>0</v>
      </c>
      <c r="O118" s="28">
        <v>0</v>
      </c>
      <c r="P118" s="34">
        <v>0</v>
      </c>
      <c r="Q118" s="36">
        <v>0</v>
      </c>
      <c r="R118" s="222">
        <v>0</v>
      </c>
      <c r="S118" s="223"/>
      <c r="T118" s="38"/>
      <c r="U118" s="33"/>
      <c r="V118" s="27">
        <v>0</v>
      </c>
      <c r="W118" s="28"/>
      <c r="X118" s="34">
        <v>0</v>
      </c>
      <c r="Y118" s="36">
        <v>0</v>
      </c>
      <c r="Z118" s="222"/>
      <c r="AA118" s="223"/>
      <c r="AB118" s="38"/>
      <c r="AC118" s="33"/>
      <c r="AD118" s="27">
        <v>0</v>
      </c>
      <c r="AE118" s="28">
        <v>0</v>
      </c>
    </row>
    <row r="119" spans="1:15" ht="31.5" customHeight="1" thickBot="1">
      <c r="A119" s="232" t="s">
        <v>111</v>
      </c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</row>
    <row r="120" spans="1:17" ht="15.75" thickBot="1">
      <c r="A120" s="234" t="s">
        <v>42</v>
      </c>
      <c r="B120" s="235"/>
      <c r="C120" s="235"/>
      <c r="D120" s="236"/>
      <c r="E120" s="243" t="s">
        <v>71</v>
      </c>
      <c r="F120" s="243" t="s">
        <v>112</v>
      </c>
      <c r="G120" s="210" t="s">
        <v>113</v>
      </c>
      <c r="H120" s="246"/>
      <c r="I120" s="246"/>
      <c r="J120" s="246"/>
      <c r="K120" s="246"/>
      <c r="L120" s="246"/>
      <c r="M120" s="246"/>
      <c r="N120" s="246"/>
      <c r="O120" s="246"/>
      <c r="P120" s="246"/>
      <c r="Q120" s="247"/>
    </row>
    <row r="121" spans="1:17" ht="15.75" thickBot="1">
      <c r="A121" s="237"/>
      <c r="B121" s="238"/>
      <c r="C121" s="238"/>
      <c r="D121" s="239"/>
      <c r="E121" s="244"/>
      <c r="F121" s="244"/>
      <c r="G121" s="248" t="s">
        <v>114</v>
      </c>
      <c r="H121" s="249"/>
      <c r="I121" s="249"/>
      <c r="J121" s="250"/>
      <c r="K121" s="227" t="s">
        <v>77</v>
      </c>
      <c r="L121" s="255"/>
      <c r="M121" s="255"/>
      <c r="N121" s="255"/>
      <c r="O121" s="255"/>
      <c r="P121" s="255"/>
      <c r="Q121" s="228"/>
    </row>
    <row r="122" spans="1:17" ht="15">
      <c r="A122" s="237"/>
      <c r="B122" s="238"/>
      <c r="C122" s="238"/>
      <c r="D122" s="239"/>
      <c r="E122" s="244"/>
      <c r="F122" s="244"/>
      <c r="G122" s="251"/>
      <c r="H122" s="249"/>
      <c r="I122" s="249"/>
      <c r="J122" s="250"/>
      <c r="K122" s="256" t="s">
        <v>115</v>
      </c>
      <c r="L122" s="257"/>
      <c r="M122" s="257"/>
      <c r="N122" s="258"/>
      <c r="O122" s="256" t="s">
        <v>116</v>
      </c>
      <c r="P122" s="257"/>
      <c r="Q122" s="258"/>
    </row>
    <row r="123" spans="1:17" ht="27" customHeight="1" thickBot="1">
      <c r="A123" s="237"/>
      <c r="B123" s="238"/>
      <c r="C123" s="238"/>
      <c r="D123" s="239"/>
      <c r="E123" s="244"/>
      <c r="F123" s="244"/>
      <c r="G123" s="252"/>
      <c r="H123" s="253"/>
      <c r="I123" s="253"/>
      <c r="J123" s="254"/>
      <c r="K123" s="259"/>
      <c r="L123" s="260"/>
      <c r="M123" s="260"/>
      <c r="N123" s="261"/>
      <c r="O123" s="259"/>
      <c r="P123" s="260"/>
      <c r="Q123" s="261"/>
    </row>
    <row r="124" spans="1:17" ht="60.75" customHeight="1" thickBot="1">
      <c r="A124" s="240"/>
      <c r="B124" s="241"/>
      <c r="C124" s="241"/>
      <c r="D124" s="242"/>
      <c r="E124" s="245"/>
      <c r="F124" s="245"/>
      <c r="G124" s="262" t="s">
        <v>117</v>
      </c>
      <c r="H124" s="263"/>
      <c r="I124" s="55" t="s">
        <v>118</v>
      </c>
      <c r="J124" s="55" t="s">
        <v>119</v>
      </c>
      <c r="K124" s="262" t="s">
        <v>117</v>
      </c>
      <c r="L124" s="263"/>
      <c r="M124" s="55" t="s">
        <v>118</v>
      </c>
      <c r="N124" s="55" t="s">
        <v>119</v>
      </c>
      <c r="O124" s="54" t="s">
        <v>117</v>
      </c>
      <c r="P124" s="55" t="s">
        <v>118</v>
      </c>
      <c r="Q124" s="55" t="s">
        <v>120</v>
      </c>
    </row>
    <row r="125" spans="1:17" ht="15.75" thickBot="1">
      <c r="A125" s="264">
        <v>1</v>
      </c>
      <c r="B125" s="265"/>
      <c r="C125" s="265"/>
      <c r="D125" s="266"/>
      <c r="E125" s="56">
        <v>2</v>
      </c>
      <c r="F125" s="22">
        <v>3</v>
      </c>
      <c r="G125" s="210">
        <v>4</v>
      </c>
      <c r="H125" s="247"/>
      <c r="I125" s="57">
        <v>5</v>
      </c>
      <c r="J125" s="34">
        <v>6</v>
      </c>
      <c r="K125" s="267">
        <v>7</v>
      </c>
      <c r="L125" s="247"/>
      <c r="M125" s="57">
        <v>8</v>
      </c>
      <c r="N125" s="57">
        <v>9</v>
      </c>
      <c r="O125" s="58">
        <v>10</v>
      </c>
      <c r="P125" s="57">
        <v>11</v>
      </c>
      <c r="Q125" s="52">
        <v>12</v>
      </c>
    </row>
    <row r="126" spans="1:17" ht="30" customHeight="1" thickBot="1">
      <c r="A126" s="264" t="s">
        <v>121</v>
      </c>
      <c r="B126" s="265"/>
      <c r="C126" s="265"/>
      <c r="D126" s="266"/>
      <c r="E126" s="59" t="s">
        <v>122</v>
      </c>
      <c r="F126" s="22" t="s">
        <v>86</v>
      </c>
      <c r="G126" s="210">
        <f>G127+G129</f>
        <v>1138.2</v>
      </c>
      <c r="H126" s="247"/>
      <c r="I126" s="34">
        <f>I127+I129</f>
        <v>910.6</v>
      </c>
      <c r="J126" s="34">
        <f>J127+J129</f>
        <v>910.6</v>
      </c>
      <c r="K126" s="210">
        <f>K127+K129</f>
        <v>1138.2</v>
      </c>
      <c r="L126" s="247"/>
      <c r="M126" s="34">
        <f>M127+M129</f>
        <v>910.6</v>
      </c>
      <c r="N126" s="34">
        <f>N127+N129</f>
        <v>910.6</v>
      </c>
      <c r="O126" s="34">
        <f>O127+O129</f>
        <v>0</v>
      </c>
      <c r="P126" s="34">
        <f>P127+P129</f>
        <v>0</v>
      </c>
      <c r="Q126" s="34">
        <f>Q127+Q129</f>
        <v>0</v>
      </c>
    </row>
    <row r="127" spans="1:17" ht="34.5" customHeight="1" thickBot="1">
      <c r="A127" s="268" t="s">
        <v>123</v>
      </c>
      <c r="B127" s="269"/>
      <c r="C127" s="269"/>
      <c r="D127" s="270"/>
      <c r="E127" s="59" t="s">
        <v>124</v>
      </c>
      <c r="F127" s="22" t="s">
        <v>86</v>
      </c>
      <c r="G127" s="210">
        <v>156.5</v>
      </c>
      <c r="H127" s="247"/>
      <c r="I127" s="34"/>
      <c r="J127" s="34"/>
      <c r="K127" s="227">
        <f>G127</f>
        <v>156.5</v>
      </c>
      <c r="L127" s="228"/>
      <c r="M127" s="34"/>
      <c r="N127" s="34"/>
      <c r="O127" s="38"/>
      <c r="P127" s="34"/>
      <c r="Q127" s="41"/>
    </row>
    <row r="128" spans="1:17" ht="13.5" customHeight="1" thickBot="1">
      <c r="A128" s="210"/>
      <c r="B128" s="211"/>
      <c r="C128" s="211"/>
      <c r="D128" s="212"/>
      <c r="E128" s="59"/>
      <c r="F128" s="22"/>
      <c r="G128" s="210"/>
      <c r="H128" s="247"/>
      <c r="I128" s="34"/>
      <c r="J128" s="34"/>
      <c r="K128" s="227"/>
      <c r="L128" s="228"/>
      <c r="M128" s="34"/>
      <c r="N128" s="34"/>
      <c r="O128" s="38"/>
      <c r="P128" s="34"/>
      <c r="Q128" s="41"/>
    </row>
    <row r="129" spans="1:17" ht="29.25" customHeight="1" thickBot="1">
      <c r="A129" s="210" t="s">
        <v>125</v>
      </c>
      <c r="B129" s="211"/>
      <c r="C129" s="211"/>
      <c r="D129" s="212"/>
      <c r="E129" s="59" t="s">
        <v>126</v>
      </c>
      <c r="F129" s="22"/>
      <c r="G129" s="210">
        <f>G130</f>
        <v>981.7</v>
      </c>
      <c r="H129" s="247"/>
      <c r="I129" s="34">
        <f>I130</f>
        <v>910.6</v>
      </c>
      <c r="J129" s="34">
        <f>J130</f>
        <v>910.6</v>
      </c>
      <c r="K129" s="210">
        <f>K130</f>
        <v>981.7</v>
      </c>
      <c r="L129" s="247"/>
      <c r="M129" s="34">
        <f>M130</f>
        <v>910.6</v>
      </c>
      <c r="N129" s="34">
        <f>N130</f>
        <v>910.6</v>
      </c>
      <c r="O129" s="34">
        <f>O130</f>
        <v>0</v>
      </c>
      <c r="P129" s="34">
        <f>P130</f>
        <v>0</v>
      </c>
      <c r="Q129" s="34">
        <f>Q130</f>
        <v>0</v>
      </c>
    </row>
    <row r="130" spans="1:17" ht="23.25" customHeight="1" thickBot="1">
      <c r="A130" s="210" t="s">
        <v>127</v>
      </c>
      <c r="B130" s="211"/>
      <c r="C130" s="211"/>
      <c r="D130" s="212"/>
      <c r="E130" s="59"/>
      <c r="F130" s="22">
        <v>2017</v>
      </c>
      <c r="G130" s="210">
        <f>H108-G127</f>
        <v>981.7</v>
      </c>
      <c r="H130" s="247"/>
      <c r="I130" s="34">
        <f>P108</f>
        <v>910.6</v>
      </c>
      <c r="J130" s="34">
        <f>X108</f>
        <v>910.6</v>
      </c>
      <c r="K130" s="227">
        <f>G130</f>
        <v>981.7</v>
      </c>
      <c r="L130" s="228"/>
      <c r="M130" s="34">
        <f>I130</f>
        <v>910.6</v>
      </c>
      <c r="N130" s="34">
        <f>J130</f>
        <v>910.6</v>
      </c>
      <c r="O130" s="38"/>
      <c r="P130" s="34"/>
      <c r="Q130" s="41"/>
    </row>
    <row r="131" spans="1:15" ht="18.75">
      <c r="A131" s="60"/>
      <c r="B131" s="60"/>
      <c r="C131" s="60"/>
      <c r="D131" s="60"/>
      <c r="E131" s="61"/>
      <c r="F131" s="62"/>
      <c r="G131" s="62"/>
      <c r="H131" s="63"/>
      <c r="I131" s="64"/>
      <c r="J131" s="63"/>
      <c r="K131" s="64"/>
      <c r="L131" s="63"/>
      <c r="M131" s="64"/>
      <c r="N131" s="64"/>
      <c r="O131" s="64"/>
    </row>
    <row r="132" spans="1:15" ht="24" customHeight="1" thickBot="1">
      <c r="A132" s="60"/>
      <c r="B132" s="271" t="s">
        <v>128</v>
      </c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64"/>
      <c r="N132" s="64"/>
      <c r="O132" s="64"/>
    </row>
    <row r="133" spans="1:15" ht="30.75" thickBot="1">
      <c r="A133" s="210" t="s">
        <v>42</v>
      </c>
      <c r="B133" s="211"/>
      <c r="C133" s="211"/>
      <c r="D133" s="212"/>
      <c r="E133" s="65" t="s">
        <v>71</v>
      </c>
      <c r="F133" s="211" t="s">
        <v>129</v>
      </c>
      <c r="G133" s="273"/>
      <c r="H133" s="273"/>
      <c r="I133" s="215"/>
      <c r="J133" s="63"/>
      <c r="K133" s="64"/>
      <c r="L133" s="63"/>
      <c r="M133" s="64"/>
      <c r="N133" s="64"/>
      <c r="O133" s="64"/>
    </row>
    <row r="134" spans="1:15" ht="15.75" thickBot="1">
      <c r="A134" s="179">
        <v>1</v>
      </c>
      <c r="B134" s="180"/>
      <c r="C134" s="180"/>
      <c r="D134" s="180"/>
      <c r="E134" s="39">
        <v>2</v>
      </c>
      <c r="F134" s="211">
        <v>3</v>
      </c>
      <c r="G134" s="246"/>
      <c r="H134" s="246"/>
      <c r="I134" s="247"/>
      <c r="J134" s="63"/>
      <c r="K134" s="64"/>
      <c r="L134" s="63"/>
      <c r="M134" s="64"/>
      <c r="N134" s="64"/>
      <c r="O134" s="64"/>
    </row>
    <row r="135" spans="1:15" ht="15.75" thickBot="1">
      <c r="A135" s="122" t="s">
        <v>130</v>
      </c>
      <c r="B135" s="123"/>
      <c r="C135" s="123"/>
      <c r="D135" s="123"/>
      <c r="E135" s="66" t="s">
        <v>131</v>
      </c>
      <c r="F135" s="211">
        <v>0</v>
      </c>
      <c r="G135" s="246"/>
      <c r="H135" s="246"/>
      <c r="I135" s="247"/>
      <c r="J135" s="63"/>
      <c r="K135" s="64"/>
      <c r="L135" s="63"/>
      <c r="M135" s="64"/>
      <c r="N135" s="64"/>
      <c r="O135" s="64"/>
    </row>
    <row r="136" spans="1:15" ht="15.75" thickBot="1">
      <c r="A136" s="122" t="s">
        <v>132</v>
      </c>
      <c r="B136" s="123"/>
      <c r="C136" s="123"/>
      <c r="D136" s="123"/>
      <c r="E136" s="66" t="s">
        <v>133</v>
      </c>
      <c r="F136" s="211">
        <v>0</v>
      </c>
      <c r="G136" s="246"/>
      <c r="H136" s="246"/>
      <c r="I136" s="247"/>
      <c r="J136" s="63"/>
      <c r="K136" s="64"/>
      <c r="L136" s="63"/>
      <c r="M136" s="64"/>
      <c r="N136" s="64"/>
      <c r="O136" s="64"/>
    </row>
    <row r="137" spans="1:15" ht="15.75" thickBot="1">
      <c r="A137" s="122" t="s">
        <v>134</v>
      </c>
      <c r="B137" s="123"/>
      <c r="C137" s="123"/>
      <c r="D137" s="123"/>
      <c r="E137" s="66" t="s">
        <v>135</v>
      </c>
      <c r="F137" s="211">
        <v>0</v>
      </c>
      <c r="G137" s="246"/>
      <c r="H137" s="246"/>
      <c r="I137" s="247"/>
      <c r="J137" s="63"/>
      <c r="K137" s="64"/>
      <c r="L137" s="63"/>
      <c r="M137" s="64"/>
      <c r="N137" s="64"/>
      <c r="O137" s="64"/>
    </row>
    <row r="138" spans="1:15" ht="15.75" hidden="1" thickBot="1">
      <c r="A138" s="122"/>
      <c r="B138" s="123"/>
      <c r="C138" s="123"/>
      <c r="D138" s="123"/>
      <c r="E138" s="66"/>
      <c r="F138" s="211"/>
      <c r="G138" s="246"/>
      <c r="H138" s="246"/>
      <c r="I138" s="247"/>
      <c r="J138" s="63"/>
      <c r="K138" s="64"/>
      <c r="L138" s="63"/>
      <c r="M138" s="64"/>
      <c r="N138" s="64"/>
      <c r="O138" s="64"/>
    </row>
    <row r="139" spans="1:15" ht="15.75" thickBot="1">
      <c r="A139" s="122" t="s">
        <v>136</v>
      </c>
      <c r="B139" s="123"/>
      <c r="C139" s="123"/>
      <c r="D139" s="123"/>
      <c r="E139" s="66" t="s">
        <v>137</v>
      </c>
      <c r="F139" s="211">
        <v>0</v>
      </c>
      <c r="G139" s="246"/>
      <c r="H139" s="246"/>
      <c r="I139" s="247"/>
      <c r="J139" s="63"/>
      <c r="K139" s="64"/>
      <c r="L139" s="63"/>
      <c r="M139" s="64"/>
      <c r="N139" s="64"/>
      <c r="O139" s="64"/>
    </row>
    <row r="140" spans="1:15" ht="15">
      <c r="A140" s="9"/>
      <c r="B140" s="9"/>
      <c r="C140" s="9"/>
      <c r="D140" s="9"/>
      <c r="E140" s="67"/>
      <c r="F140" s="62"/>
      <c r="G140" s="53"/>
      <c r="H140" s="53"/>
      <c r="I140" s="53"/>
      <c r="J140" s="63"/>
      <c r="K140" s="64"/>
      <c r="L140" s="63"/>
      <c r="M140" s="64"/>
      <c r="N140" s="64"/>
      <c r="O140" s="64"/>
    </row>
    <row r="141" spans="1:15" ht="18.75" customHeight="1" thickBot="1">
      <c r="A141" s="171" t="s">
        <v>138</v>
      </c>
      <c r="B141" s="274"/>
      <c r="C141" s="274"/>
      <c r="D141" s="274"/>
      <c r="E141" s="274"/>
      <c r="F141" s="274"/>
      <c r="G141" s="274"/>
      <c r="H141" s="274"/>
      <c r="I141" s="274"/>
      <c r="J141" s="274"/>
      <c r="K141" s="64"/>
      <c r="L141" s="63"/>
      <c r="M141" s="64"/>
      <c r="N141" s="64"/>
      <c r="O141" s="64"/>
    </row>
    <row r="142" spans="1:15" ht="36.75" customHeight="1" thickBot="1">
      <c r="A142" s="210" t="s">
        <v>42</v>
      </c>
      <c r="B142" s="211"/>
      <c r="C142" s="211"/>
      <c r="D142" s="212"/>
      <c r="E142" s="65" t="s">
        <v>71</v>
      </c>
      <c r="F142" s="211" t="s">
        <v>139</v>
      </c>
      <c r="G142" s="273"/>
      <c r="H142" s="273"/>
      <c r="I142" s="215"/>
      <c r="J142" s="63"/>
      <c r="K142" s="64"/>
      <c r="L142" s="63"/>
      <c r="M142" s="64"/>
      <c r="N142" s="64"/>
      <c r="O142" s="64"/>
    </row>
    <row r="143" spans="1:15" ht="15.75" customHeight="1" thickBot="1">
      <c r="A143" s="179">
        <v>1</v>
      </c>
      <c r="B143" s="180"/>
      <c r="C143" s="180"/>
      <c r="D143" s="180"/>
      <c r="E143" s="39">
        <v>2</v>
      </c>
      <c r="F143" s="211">
        <v>3</v>
      </c>
      <c r="G143" s="246"/>
      <c r="H143" s="246"/>
      <c r="I143" s="247"/>
      <c r="J143" s="63"/>
      <c r="K143" s="64"/>
      <c r="L143" s="63"/>
      <c r="M143" s="64"/>
      <c r="N143" s="64"/>
      <c r="O143" s="64"/>
    </row>
    <row r="144" spans="1:15" ht="15.75" customHeight="1" thickBot="1">
      <c r="A144" s="122" t="s">
        <v>140</v>
      </c>
      <c r="B144" s="123"/>
      <c r="C144" s="123"/>
      <c r="D144" s="123"/>
      <c r="E144" s="66" t="s">
        <v>131</v>
      </c>
      <c r="F144" s="211">
        <v>0</v>
      </c>
      <c r="G144" s="246"/>
      <c r="H144" s="246"/>
      <c r="I144" s="247"/>
      <c r="J144" s="63"/>
      <c r="K144" s="64"/>
      <c r="L144" s="63"/>
      <c r="M144" s="64"/>
      <c r="N144" s="64"/>
      <c r="O144" s="64"/>
    </row>
    <row r="145" spans="1:15" ht="60.75" customHeight="1" thickBot="1">
      <c r="A145" s="122" t="s">
        <v>141</v>
      </c>
      <c r="B145" s="123"/>
      <c r="C145" s="123"/>
      <c r="D145" s="123"/>
      <c r="E145" s="66" t="s">
        <v>133</v>
      </c>
      <c r="F145" s="211">
        <v>15.8</v>
      </c>
      <c r="G145" s="246"/>
      <c r="H145" s="246"/>
      <c r="I145" s="247"/>
      <c r="J145" s="63"/>
      <c r="K145" s="64"/>
      <c r="L145" s="63"/>
      <c r="M145" s="64"/>
      <c r="N145" s="64"/>
      <c r="O145" s="64"/>
    </row>
    <row r="146" spans="1:15" ht="28.5" customHeight="1" thickBot="1">
      <c r="A146" s="122" t="s">
        <v>142</v>
      </c>
      <c r="B146" s="123"/>
      <c r="C146" s="123"/>
      <c r="D146" s="123"/>
      <c r="E146" s="66" t="s">
        <v>135</v>
      </c>
      <c r="F146" s="211">
        <v>0</v>
      </c>
      <c r="G146" s="246"/>
      <c r="H146" s="246"/>
      <c r="I146" s="247"/>
      <c r="J146" s="63"/>
      <c r="K146" s="64"/>
      <c r="L146" s="63"/>
      <c r="M146" s="64"/>
      <c r="N146" s="64"/>
      <c r="O146" s="64"/>
    </row>
    <row r="147" spans="1:12" ht="15">
      <c r="A147" s="68"/>
      <c r="B147" s="68"/>
      <c r="C147" s="68"/>
      <c r="D147" s="68"/>
      <c r="E147" s="69"/>
      <c r="F147" s="68"/>
      <c r="G147" s="68"/>
      <c r="H147" s="68"/>
      <c r="I147" s="68"/>
      <c r="J147" s="68"/>
      <c r="K147" s="68"/>
      <c r="L147" s="68"/>
    </row>
    <row r="148" spans="1:10" ht="33.75" customHeight="1">
      <c r="A148" s="275" t="s">
        <v>143</v>
      </c>
      <c r="B148" s="275"/>
      <c r="C148" s="275"/>
      <c r="D148" s="276"/>
      <c r="E148" s="276"/>
      <c r="F148" s="276"/>
      <c r="G148" s="276"/>
      <c r="H148" s="276"/>
      <c r="I148" s="178" t="s">
        <v>144</v>
      </c>
      <c r="J148" s="178"/>
    </row>
    <row r="149" spans="1:10" ht="26.25" customHeight="1">
      <c r="A149" s="1"/>
      <c r="B149" s="1"/>
      <c r="C149" s="95" t="s">
        <v>2</v>
      </c>
      <c r="D149" s="277"/>
      <c r="E149" s="277"/>
      <c r="F149" s="277"/>
      <c r="G149" s="277"/>
      <c r="H149" s="277"/>
      <c r="I149" s="278" t="s">
        <v>3</v>
      </c>
      <c r="J149" s="278"/>
    </row>
  </sheetData>
  <sheetProtection/>
  <mergeCells count="410">
    <mergeCell ref="A148:C148"/>
    <mergeCell ref="D148:H148"/>
    <mergeCell ref="I148:J148"/>
    <mergeCell ref="C149:H149"/>
    <mergeCell ref="I149:J149"/>
    <mergeCell ref="A144:D144"/>
    <mergeCell ref="F144:I144"/>
    <mergeCell ref="A145:D145"/>
    <mergeCell ref="F145:I145"/>
    <mergeCell ref="A146:D146"/>
    <mergeCell ref="F146:I146"/>
    <mergeCell ref="A139:D139"/>
    <mergeCell ref="F139:I139"/>
    <mergeCell ref="A141:J141"/>
    <mergeCell ref="A142:D142"/>
    <mergeCell ref="F142:I142"/>
    <mergeCell ref="A143:D143"/>
    <mergeCell ref="F143:I143"/>
    <mergeCell ref="A136:D136"/>
    <mergeCell ref="F136:I136"/>
    <mergeCell ref="A137:D137"/>
    <mergeCell ref="F137:I137"/>
    <mergeCell ref="A138:D138"/>
    <mergeCell ref="F138:I138"/>
    <mergeCell ref="B132:L132"/>
    <mergeCell ref="A133:D133"/>
    <mergeCell ref="F133:I133"/>
    <mergeCell ref="A134:D134"/>
    <mergeCell ref="F134:I134"/>
    <mergeCell ref="A135:D135"/>
    <mergeCell ref="F135:I135"/>
    <mergeCell ref="A129:D129"/>
    <mergeCell ref="G129:H129"/>
    <mergeCell ref="K129:L129"/>
    <mergeCell ref="A130:D130"/>
    <mergeCell ref="G130:H130"/>
    <mergeCell ref="K130:L130"/>
    <mergeCell ref="A127:D127"/>
    <mergeCell ref="G127:H127"/>
    <mergeCell ref="K127:L127"/>
    <mergeCell ref="A128:D128"/>
    <mergeCell ref="G128:H128"/>
    <mergeCell ref="K128:L128"/>
    <mergeCell ref="K124:L124"/>
    <mergeCell ref="A125:D125"/>
    <mergeCell ref="G125:H125"/>
    <mergeCell ref="K125:L125"/>
    <mergeCell ref="A126:D126"/>
    <mergeCell ref="G126:H126"/>
    <mergeCell ref="K126:L126"/>
    <mergeCell ref="A119:O119"/>
    <mergeCell ref="A120:D124"/>
    <mergeCell ref="E120:E124"/>
    <mergeCell ref="F120:F124"/>
    <mergeCell ref="G120:Q120"/>
    <mergeCell ref="G121:J123"/>
    <mergeCell ref="K121:Q121"/>
    <mergeCell ref="K122:N123"/>
    <mergeCell ref="O122:Q123"/>
    <mergeCell ref="G124:H124"/>
    <mergeCell ref="A117:D117"/>
    <mergeCell ref="F117:G117"/>
    <mergeCell ref="J117:K117"/>
    <mergeCell ref="R117:S117"/>
    <mergeCell ref="Z117:AA117"/>
    <mergeCell ref="A118:D118"/>
    <mergeCell ref="F118:G118"/>
    <mergeCell ref="J118:K118"/>
    <mergeCell ref="R118:S118"/>
    <mergeCell ref="Z118:AA118"/>
    <mergeCell ref="A115:D115"/>
    <mergeCell ref="F115:G115"/>
    <mergeCell ref="J115:K115"/>
    <mergeCell ref="R115:S115"/>
    <mergeCell ref="Z115:AA115"/>
    <mergeCell ref="A116:D116"/>
    <mergeCell ref="F116:G116"/>
    <mergeCell ref="J116:K116"/>
    <mergeCell ref="R116:S116"/>
    <mergeCell ref="Z116:AA116"/>
    <mergeCell ref="A113:D113"/>
    <mergeCell ref="F113:G113"/>
    <mergeCell ref="J113:K113"/>
    <mergeCell ref="R113:S113"/>
    <mergeCell ref="Z113:AA113"/>
    <mergeCell ref="A114:D114"/>
    <mergeCell ref="F114:G114"/>
    <mergeCell ref="J114:K114"/>
    <mergeCell ref="R114:S114"/>
    <mergeCell ref="Z114:AA114"/>
    <mergeCell ref="A111:D111"/>
    <mergeCell ref="F111:G111"/>
    <mergeCell ref="J111:K111"/>
    <mergeCell ref="R111:S111"/>
    <mergeCell ref="Z111:AA111"/>
    <mergeCell ref="A112:D112"/>
    <mergeCell ref="F112:G112"/>
    <mergeCell ref="J112:K112"/>
    <mergeCell ref="R112:S112"/>
    <mergeCell ref="Z112:AA112"/>
    <mergeCell ref="A109:D109"/>
    <mergeCell ref="F109:G109"/>
    <mergeCell ref="J109:K109"/>
    <mergeCell ref="R109:S109"/>
    <mergeCell ref="Z109:AA109"/>
    <mergeCell ref="A110:D110"/>
    <mergeCell ref="F110:G110"/>
    <mergeCell ref="J110:K110"/>
    <mergeCell ref="R110:S110"/>
    <mergeCell ref="Z110:AA110"/>
    <mergeCell ref="A107:D107"/>
    <mergeCell ref="F107:G107"/>
    <mergeCell ref="J107:K107"/>
    <mergeCell ref="R107:S107"/>
    <mergeCell ref="Z107:AA107"/>
    <mergeCell ref="A108:D108"/>
    <mergeCell ref="F108:G108"/>
    <mergeCell ref="J108:K108"/>
    <mergeCell ref="R108:S108"/>
    <mergeCell ref="Z108:AA108"/>
    <mergeCell ref="A105:D105"/>
    <mergeCell ref="F105:G105"/>
    <mergeCell ref="J105:K105"/>
    <mergeCell ref="R105:S105"/>
    <mergeCell ref="Z105:AA105"/>
    <mergeCell ref="A106:D106"/>
    <mergeCell ref="F106:G106"/>
    <mergeCell ref="J106:K106"/>
    <mergeCell ref="R106:S106"/>
    <mergeCell ref="Z106:AA106"/>
    <mergeCell ref="A103:D103"/>
    <mergeCell ref="F103:G103"/>
    <mergeCell ref="J103:K103"/>
    <mergeCell ref="R103:S103"/>
    <mergeCell ref="Z103:AA103"/>
    <mergeCell ref="A104:D104"/>
    <mergeCell ref="F104:G104"/>
    <mergeCell ref="J104:K104"/>
    <mergeCell ref="R104:S104"/>
    <mergeCell ref="Z104:AA104"/>
    <mergeCell ref="A101:D101"/>
    <mergeCell ref="F101:G101"/>
    <mergeCell ref="J101:K101"/>
    <mergeCell ref="R101:S101"/>
    <mergeCell ref="Z101:AA101"/>
    <mergeCell ref="A102:D102"/>
    <mergeCell ref="F102:G102"/>
    <mergeCell ref="J102:K102"/>
    <mergeCell ref="R102:S102"/>
    <mergeCell ref="Z102:AA102"/>
    <mergeCell ref="A99:D99"/>
    <mergeCell ref="F99:G99"/>
    <mergeCell ref="J99:K99"/>
    <mergeCell ref="R99:S99"/>
    <mergeCell ref="Z99:AA99"/>
    <mergeCell ref="A100:D100"/>
    <mergeCell ref="F100:G100"/>
    <mergeCell ref="J100:K100"/>
    <mergeCell ref="R100:S100"/>
    <mergeCell ref="Z100:AA100"/>
    <mergeCell ref="A97:D97"/>
    <mergeCell ref="F97:G97"/>
    <mergeCell ref="J97:K97"/>
    <mergeCell ref="R97:S97"/>
    <mergeCell ref="Z97:AA97"/>
    <mergeCell ref="A98:D98"/>
    <mergeCell ref="F98:G98"/>
    <mergeCell ref="J98:K98"/>
    <mergeCell ref="R98:S98"/>
    <mergeCell ref="Z98:AA98"/>
    <mergeCell ref="A95:D95"/>
    <mergeCell ref="F95:G95"/>
    <mergeCell ref="J95:K95"/>
    <mergeCell ref="R95:S95"/>
    <mergeCell ref="Z95:AA95"/>
    <mergeCell ref="A96:D96"/>
    <mergeCell ref="F96:G96"/>
    <mergeCell ref="J96:K96"/>
    <mergeCell ref="R96:S96"/>
    <mergeCell ref="Z96:AA96"/>
    <mergeCell ref="A93:D93"/>
    <mergeCell ref="F93:G93"/>
    <mergeCell ref="J93:K93"/>
    <mergeCell ref="R93:S93"/>
    <mergeCell ref="Z93:AA93"/>
    <mergeCell ref="A94:D94"/>
    <mergeCell ref="F94:G94"/>
    <mergeCell ref="J94:K94"/>
    <mergeCell ref="R94:S94"/>
    <mergeCell ref="Z94:AA94"/>
    <mergeCell ref="A91:D91"/>
    <mergeCell ref="F91:G91"/>
    <mergeCell ref="J91:K91"/>
    <mergeCell ref="R91:S91"/>
    <mergeCell ref="Z91:AA91"/>
    <mergeCell ref="A92:D92"/>
    <mergeCell ref="F92:G92"/>
    <mergeCell ref="J92:K92"/>
    <mergeCell ref="R92:S92"/>
    <mergeCell ref="Z92:AA92"/>
    <mergeCell ref="A89:D89"/>
    <mergeCell ref="F89:G89"/>
    <mergeCell ref="J89:K89"/>
    <mergeCell ref="R89:S89"/>
    <mergeCell ref="Z89:AA89"/>
    <mergeCell ref="A90:D90"/>
    <mergeCell ref="F90:G90"/>
    <mergeCell ref="J90:K90"/>
    <mergeCell ref="R90:S90"/>
    <mergeCell ref="Z90:AA90"/>
    <mergeCell ref="A87:D87"/>
    <mergeCell ref="F87:G87"/>
    <mergeCell ref="J87:K87"/>
    <mergeCell ref="R87:S87"/>
    <mergeCell ref="Z87:AA87"/>
    <mergeCell ref="A88:D88"/>
    <mergeCell ref="F88:G88"/>
    <mergeCell ref="J88:K88"/>
    <mergeCell ref="R88:S88"/>
    <mergeCell ref="Z88:AA88"/>
    <mergeCell ref="V85:W85"/>
    <mergeCell ref="Y85:Y86"/>
    <mergeCell ref="Z85:AA86"/>
    <mergeCell ref="AB85:AB86"/>
    <mergeCell ref="AC85:AC86"/>
    <mergeCell ref="AD85:AE85"/>
    <mergeCell ref="M85:M86"/>
    <mergeCell ref="N85:O85"/>
    <mergeCell ref="Q85:Q86"/>
    <mergeCell ref="R85:S86"/>
    <mergeCell ref="T85:T86"/>
    <mergeCell ref="U85:U86"/>
    <mergeCell ref="P83:W83"/>
    <mergeCell ref="X83:AE83"/>
    <mergeCell ref="H84:H86"/>
    <mergeCell ref="I84:O84"/>
    <mergeCell ref="P84:P86"/>
    <mergeCell ref="Q84:W84"/>
    <mergeCell ref="X84:X86"/>
    <mergeCell ref="Y84:AE84"/>
    <mergeCell ref="I85:I86"/>
    <mergeCell ref="J85:K86"/>
    <mergeCell ref="A80:F80"/>
    <mergeCell ref="G80:I80"/>
    <mergeCell ref="J80:L80"/>
    <mergeCell ref="A81:L81"/>
    <mergeCell ref="A82:L82"/>
    <mergeCell ref="A83:D86"/>
    <mergeCell ref="E83:E86"/>
    <mergeCell ref="F83:G86"/>
    <mergeCell ref="H83:O83"/>
    <mergeCell ref="L85:L86"/>
    <mergeCell ref="A77:F78"/>
    <mergeCell ref="G77:I78"/>
    <mergeCell ref="J77:L78"/>
    <mergeCell ref="A79:F79"/>
    <mergeCell ref="G79:I79"/>
    <mergeCell ref="J79:L79"/>
    <mergeCell ref="A75:F75"/>
    <mergeCell ref="G75:I75"/>
    <mergeCell ref="J75:L75"/>
    <mergeCell ref="A76:F76"/>
    <mergeCell ref="G76:I76"/>
    <mergeCell ref="J76:L76"/>
    <mergeCell ref="A73:F73"/>
    <mergeCell ref="G73:I73"/>
    <mergeCell ref="J73:L73"/>
    <mergeCell ref="A74:F74"/>
    <mergeCell ref="G74:I74"/>
    <mergeCell ref="J74:L74"/>
    <mergeCell ref="A71:F71"/>
    <mergeCell ref="G71:I71"/>
    <mergeCell ref="J71:L71"/>
    <mergeCell ref="A72:F72"/>
    <mergeCell ref="G72:I72"/>
    <mergeCell ref="J72:L72"/>
    <mergeCell ref="A69:F69"/>
    <mergeCell ref="G69:I69"/>
    <mergeCell ref="J69:L69"/>
    <mergeCell ref="A70:F70"/>
    <mergeCell ref="G70:I70"/>
    <mergeCell ref="J70:L70"/>
    <mergeCell ref="A67:F67"/>
    <mergeCell ref="G67:I67"/>
    <mergeCell ref="J67:L67"/>
    <mergeCell ref="A68:F68"/>
    <mergeCell ref="G68:I68"/>
    <mergeCell ref="J68:L68"/>
    <mergeCell ref="A64:F65"/>
    <mergeCell ref="G64:I65"/>
    <mergeCell ref="J64:L65"/>
    <mergeCell ref="A66:F66"/>
    <mergeCell ref="G66:I66"/>
    <mergeCell ref="J66:L66"/>
    <mergeCell ref="A62:F62"/>
    <mergeCell ref="G62:I62"/>
    <mergeCell ref="J62:L62"/>
    <mergeCell ref="A63:F63"/>
    <mergeCell ref="G63:I63"/>
    <mergeCell ref="J63:L63"/>
    <mergeCell ref="A58:D58"/>
    <mergeCell ref="F58:G58"/>
    <mergeCell ref="I58:L58"/>
    <mergeCell ref="A59:L59"/>
    <mergeCell ref="A60:L60"/>
    <mergeCell ref="A61:L61"/>
    <mergeCell ref="A56:D56"/>
    <mergeCell ref="F56:G56"/>
    <mergeCell ref="I56:L56"/>
    <mergeCell ref="A57:D57"/>
    <mergeCell ref="F57:G57"/>
    <mergeCell ref="I57:L57"/>
    <mergeCell ref="A54:D54"/>
    <mergeCell ref="F54:G54"/>
    <mergeCell ref="I54:L54"/>
    <mergeCell ref="A55:D55"/>
    <mergeCell ref="F55:G55"/>
    <mergeCell ref="I55:L55"/>
    <mergeCell ref="A52:D52"/>
    <mergeCell ref="F52:G52"/>
    <mergeCell ref="I52:L52"/>
    <mergeCell ref="A53:D53"/>
    <mergeCell ref="F53:G53"/>
    <mergeCell ref="I53:L53"/>
    <mergeCell ref="A50:D50"/>
    <mergeCell ref="F50:G50"/>
    <mergeCell ref="I50:L50"/>
    <mergeCell ref="A51:D51"/>
    <mergeCell ref="F51:G51"/>
    <mergeCell ref="I51:L51"/>
    <mergeCell ref="A47:D48"/>
    <mergeCell ref="F47:G48"/>
    <mergeCell ref="H47:H48"/>
    <mergeCell ref="I47:L47"/>
    <mergeCell ref="I48:L48"/>
    <mergeCell ref="A49:D49"/>
    <mergeCell ref="F49:G49"/>
    <mergeCell ref="I49:L49"/>
    <mergeCell ref="A41:H42"/>
    <mergeCell ref="I41:L42"/>
    <mergeCell ref="A43:H43"/>
    <mergeCell ref="I43:L44"/>
    <mergeCell ref="A44:H44"/>
    <mergeCell ref="A45:L46"/>
    <mergeCell ref="A37:H38"/>
    <mergeCell ref="I37:L38"/>
    <mergeCell ref="A39:H39"/>
    <mergeCell ref="I39:L39"/>
    <mergeCell ref="A40:H40"/>
    <mergeCell ref="I40:L40"/>
    <mergeCell ref="A31:L31"/>
    <mergeCell ref="A32:L32"/>
    <mergeCell ref="A33:H34"/>
    <mergeCell ref="I33:L34"/>
    <mergeCell ref="A35:H36"/>
    <mergeCell ref="I35:L36"/>
    <mergeCell ref="A27:H27"/>
    <mergeCell ref="I27:L27"/>
    <mergeCell ref="A28:H28"/>
    <mergeCell ref="I28:L28"/>
    <mergeCell ref="A29:L29"/>
    <mergeCell ref="A30:L30"/>
    <mergeCell ref="A23:C23"/>
    <mergeCell ref="D23:L23"/>
    <mergeCell ref="A24:L24"/>
    <mergeCell ref="A25:L25"/>
    <mergeCell ref="A26:H26"/>
    <mergeCell ref="I26:L26"/>
    <mergeCell ref="A20:C20"/>
    <mergeCell ref="E20:F20"/>
    <mergeCell ref="I20:K20"/>
    <mergeCell ref="A21:H21"/>
    <mergeCell ref="I21:K21"/>
    <mergeCell ref="A22:C22"/>
    <mergeCell ref="D22:L22"/>
    <mergeCell ref="A14:H14"/>
    <mergeCell ref="I14:K14"/>
    <mergeCell ref="A15:C19"/>
    <mergeCell ref="D15:H19"/>
    <mergeCell ref="I15:K16"/>
    <mergeCell ref="L15:L16"/>
    <mergeCell ref="I17:K17"/>
    <mergeCell ref="I18:K18"/>
    <mergeCell ref="I19:K19"/>
    <mergeCell ref="A10:L10"/>
    <mergeCell ref="A11:L11"/>
    <mergeCell ref="C12:D12"/>
    <mergeCell ref="F12:G12"/>
    <mergeCell ref="I12:K12"/>
    <mergeCell ref="C13:D13"/>
    <mergeCell ref="F13:G13"/>
    <mergeCell ref="I13:K13"/>
    <mergeCell ref="A8:A9"/>
    <mergeCell ref="B8:B9"/>
    <mergeCell ref="C8:D9"/>
    <mergeCell ref="F8:G9"/>
    <mergeCell ref="H8:L8"/>
    <mergeCell ref="H9:L9"/>
    <mergeCell ref="C6:D6"/>
    <mergeCell ref="F6:G6"/>
    <mergeCell ref="I6:L6"/>
    <mergeCell ref="C7:D7"/>
    <mergeCell ref="F7:G7"/>
    <mergeCell ref="I7:L7"/>
    <mergeCell ref="C4:D4"/>
    <mergeCell ref="F4:G4"/>
    <mergeCell ref="H4:L4"/>
    <mergeCell ref="C5:D5"/>
    <mergeCell ref="F5:G5"/>
    <mergeCell ref="H5:L5"/>
  </mergeCells>
  <printOptions/>
  <pageMargins left="0" right="0" top="0" bottom="0" header="0.5118110236220472" footer="0.5118110236220472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149"/>
  <sheetViews>
    <sheetView zoomScalePageLayoutView="0" workbookViewId="0" topLeftCell="A7">
      <selection activeCell="O75" sqref="O75"/>
    </sheetView>
  </sheetViews>
  <sheetFormatPr defaultColWidth="9.140625" defaultRowHeight="15"/>
  <cols>
    <col min="4" max="4" width="17.7109375" style="0" customWidth="1"/>
    <col min="6" max="6" width="9.8515625" style="0" customWidth="1"/>
    <col min="7" max="7" width="3.421875" style="0" customWidth="1"/>
    <col min="8" max="8" width="10.00390625" style="0" customWidth="1"/>
    <col min="9" max="9" width="12.140625" style="0" customWidth="1"/>
    <col min="10" max="10" width="11.00390625" style="0" customWidth="1"/>
    <col min="11" max="11" width="4.00390625" style="0" customWidth="1"/>
    <col min="12" max="12" width="9.140625" style="0" customWidth="1"/>
    <col min="13" max="13" width="12.140625" style="0" customWidth="1"/>
    <col min="14" max="14" width="9.140625" style="0" customWidth="1"/>
    <col min="15" max="16" width="10.140625" style="0" customWidth="1"/>
    <col min="17" max="17" width="11.421875" style="0" customWidth="1"/>
    <col min="19" max="19" width="4.57421875" style="0" customWidth="1"/>
    <col min="25" max="25" width="11.7109375" style="0" customWidth="1"/>
    <col min="27" max="27" width="4.00390625" style="0" customWidth="1"/>
  </cols>
  <sheetData>
    <row r="4" spans="1:12" ht="15">
      <c r="A4" s="1"/>
      <c r="B4" s="1"/>
      <c r="C4" s="90"/>
      <c r="D4" s="90"/>
      <c r="E4" s="2"/>
      <c r="F4" s="91"/>
      <c r="G4" s="91"/>
      <c r="H4" s="91" t="s">
        <v>0</v>
      </c>
      <c r="I4" s="91"/>
      <c r="J4" s="91"/>
      <c r="K4" s="91"/>
      <c r="L4" s="91"/>
    </row>
    <row r="5" spans="1:12" ht="15">
      <c r="A5" s="1"/>
      <c r="B5" s="1"/>
      <c r="C5" s="90"/>
      <c r="D5" s="90"/>
      <c r="E5" s="2"/>
      <c r="F5" s="91"/>
      <c r="G5" s="91"/>
      <c r="H5" s="92" t="s">
        <v>1</v>
      </c>
      <c r="I5" s="92"/>
      <c r="J5" s="92"/>
      <c r="K5" s="92"/>
      <c r="L5" s="92"/>
    </row>
    <row r="6" spans="1:12" ht="15.75" thickBot="1">
      <c r="A6" s="1"/>
      <c r="B6" s="1"/>
      <c r="C6" s="90"/>
      <c r="D6" s="90"/>
      <c r="E6" s="2"/>
      <c r="F6" s="91"/>
      <c r="G6" s="91"/>
      <c r="H6" s="3"/>
      <c r="I6" s="93"/>
      <c r="J6" s="93"/>
      <c r="K6" s="93"/>
      <c r="L6" s="93"/>
    </row>
    <row r="7" spans="1:12" ht="15">
      <c r="A7" s="1"/>
      <c r="B7" s="1"/>
      <c r="C7" s="90"/>
      <c r="D7" s="90"/>
      <c r="E7" s="2"/>
      <c r="F7" s="91"/>
      <c r="G7" s="91"/>
      <c r="H7" s="4" t="s">
        <v>2</v>
      </c>
      <c r="I7" s="94" t="s">
        <v>3</v>
      </c>
      <c r="J7" s="94"/>
      <c r="K7" s="94"/>
      <c r="L7" s="94"/>
    </row>
    <row r="8" spans="1:12" ht="15">
      <c r="A8" s="90"/>
      <c r="B8" s="90"/>
      <c r="C8" s="90"/>
      <c r="D8" s="90"/>
      <c r="E8" s="2"/>
      <c r="F8" s="91"/>
      <c r="G8" s="91"/>
      <c r="H8" s="95" t="s">
        <v>4</v>
      </c>
      <c r="I8" s="96"/>
      <c r="J8" s="96"/>
      <c r="K8" s="96"/>
      <c r="L8" s="96"/>
    </row>
    <row r="9" spans="1:12" ht="24" customHeight="1" hidden="1">
      <c r="A9" s="90"/>
      <c r="B9" s="90"/>
      <c r="C9" s="90"/>
      <c r="D9" s="90"/>
      <c r="E9" s="2"/>
      <c r="F9" s="91"/>
      <c r="G9" s="91"/>
      <c r="H9" s="95" t="s">
        <v>5</v>
      </c>
      <c r="I9" s="96"/>
      <c r="J9" s="96"/>
      <c r="K9" s="96"/>
      <c r="L9" s="96"/>
    </row>
    <row r="10" spans="1:12" ht="18.75">
      <c r="A10" s="97" t="s">
        <v>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8.75">
      <c r="A11" s="97" t="s">
        <v>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3.5" customHeight="1" thickBot="1">
      <c r="A12" s="5"/>
      <c r="B12" s="5"/>
      <c r="C12" s="97"/>
      <c r="D12" s="97"/>
      <c r="E12" s="5"/>
      <c r="F12" s="97"/>
      <c r="G12" s="97"/>
      <c r="H12" s="5"/>
      <c r="I12" s="98"/>
      <c r="J12" s="98"/>
      <c r="K12" s="98"/>
      <c r="L12" s="6" t="s">
        <v>8</v>
      </c>
    </row>
    <row r="13" spans="1:12" ht="15" customHeight="1" thickBot="1">
      <c r="A13" s="5"/>
      <c r="B13" s="5"/>
      <c r="C13" s="97"/>
      <c r="D13" s="97"/>
      <c r="E13" s="5"/>
      <c r="F13" s="97"/>
      <c r="G13" s="97"/>
      <c r="H13" s="5"/>
      <c r="I13" s="99" t="s">
        <v>9</v>
      </c>
      <c r="J13" s="99"/>
      <c r="K13" s="100"/>
      <c r="L13" s="7"/>
    </row>
    <row r="14" spans="1:12" ht="18.75" customHeight="1" thickBot="1">
      <c r="A14" s="98" t="s">
        <v>146</v>
      </c>
      <c r="B14" s="98"/>
      <c r="C14" s="98"/>
      <c r="D14" s="98"/>
      <c r="E14" s="98"/>
      <c r="F14" s="98"/>
      <c r="G14" s="98"/>
      <c r="H14" s="98"/>
      <c r="I14" s="99" t="s">
        <v>10</v>
      </c>
      <c r="J14" s="99"/>
      <c r="K14" s="100"/>
      <c r="L14" s="8">
        <v>42838</v>
      </c>
    </row>
    <row r="15" spans="1:12" ht="15">
      <c r="A15" s="101" t="s">
        <v>11</v>
      </c>
      <c r="B15" s="102"/>
      <c r="C15" s="102"/>
      <c r="D15" s="107" t="s">
        <v>12</v>
      </c>
      <c r="E15" s="107"/>
      <c r="F15" s="107"/>
      <c r="G15" s="107"/>
      <c r="H15" s="108"/>
      <c r="I15" s="113" t="s">
        <v>13</v>
      </c>
      <c r="J15" s="99"/>
      <c r="K15" s="100"/>
      <c r="L15" s="114">
        <v>48624023</v>
      </c>
    </row>
    <row r="16" spans="1:12" ht="15.75" thickBot="1">
      <c r="A16" s="103"/>
      <c r="B16" s="104"/>
      <c r="C16" s="104"/>
      <c r="D16" s="109"/>
      <c r="E16" s="109"/>
      <c r="F16" s="109"/>
      <c r="G16" s="109"/>
      <c r="H16" s="110"/>
      <c r="I16" s="113"/>
      <c r="J16" s="99"/>
      <c r="K16" s="100"/>
      <c r="L16" s="115"/>
    </row>
    <row r="17" spans="1:12" ht="15.75" thickBot="1">
      <c r="A17" s="103"/>
      <c r="B17" s="104"/>
      <c r="C17" s="104"/>
      <c r="D17" s="109"/>
      <c r="E17" s="109"/>
      <c r="F17" s="109"/>
      <c r="G17" s="109"/>
      <c r="H17" s="110"/>
      <c r="I17" s="103"/>
      <c r="J17" s="90"/>
      <c r="K17" s="116"/>
      <c r="L17" s="11"/>
    </row>
    <row r="18" spans="1:12" ht="15.75" thickBot="1">
      <c r="A18" s="103"/>
      <c r="B18" s="104"/>
      <c r="C18" s="104"/>
      <c r="D18" s="109"/>
      <c r="E18" s="109"/>
      <c r="F18" s="109"/>
      <c r="G18" s="109"/>
      <c r="H18" s="110"/>
      <c r="I18" s="103"/>
      <c r="J18" s="90"/>
      <c r="K18" s="116"/>
      <c r="L18" s="11"/>
    </row>
    <row r="19" spans="1:12" ht="15.75" customHeight="1" thickBot="1">
      <c r="A19" s="105"/>
      <c r="B19" s="106"/>
      <c r="C19" s="106"/>
      <c r="D19" s="111"/>
      <c r="E19" s="111"/>
      <c r="F19" s="111"/>
      <c r="G19" s="111"/>
      <c r="H19" s="112"/>
      <c r="I19" s="113"/>
      <c r="J19" s="99"/>
      <c r="K19" s="100"/>
      <c r="L19" s="12"/>
    </row>
    <row r="20" spans="1:12" ht="15.75" customHeight="1" thickBot="1">
      <c r="A20" s="117" t="s">
        <v>14</v>
      </c>
      <c r="B20" s="118"/>
      <c r="C20" s="118"/>
      <c r="D20" s="13">
        <v>4243014637</v>
      </c>
      <c r="E20" s="118">
        <v>424301001</v>
      </c>
      <c r="F20" s="118"/>
      <c r="G20" s="14"/>
      <c r="H20" s="15"/>
      <c r="I20" s="119"/>
      <c r="J20" s="120"/>
      <c r="K20" s="121"/>
      <c r="L20" s="10"/>
    </row>
    <row r="21" spans="1:12" ht="15.75" thickBot="1">
      <c r="A21" s="122" t="s">
        <v>15</v>
      </c>
      <c r="B21" s="123"/>
      <c r="C21" s="123"/>
      <c r="D21" s="123"/>
      <c r="E21" s="123"/>
      <c r="F21" s="123"/>
      <c r="G21" s="123"/>
      <c r="H21" s="124"/>
      <c r="I21" s="125" t="s">
        <v>16</v>
      </c>
      <c r="J21" s="126"/>
      <c r="K21" s="127"/>
      <c r="L21" s="10">
        <v>383</v>
      </c>
    </row>
    <row r="22" spans="1:12" ht="15.75" thickBot="1">
      <c r="A22" s="122" t="s">
        <v>17</v>
      </c>
      <c r="B22" s="123"/>
      <c r="C22" s="123"/>
      <c r="D22" s="123" t="s">
        <v>18</v>
      </c>
      <c r="E22" s="123"/>
      <c r="F22" s="123"/>
      <c r="G22" s="123"/>
      <c r="H22" s="123"/>
      <c r="I22" s="123"/>
      <c r="J22" s="123"/>
      <c r="K22" s="123"/>
      <c r="L22" s="124"/>
    </row>
    <row r="23" spans="1:12" ht="32.25" customHeight="1" thickBot="1">
      <c r="A23" s="122" t="s">
        <v>19</v>
      </c>
      <c r="B23" s="123"/>
      <c r="C23" s="123"/>
      <c r="D23" s="123" t="s">
        <v>20</v>
      </c>
      <c r="E23" s="123"/>
      <c r="F23" s="123"/>
      <c r="G23" s="123"/>
      <c r="H23" s="123"/>
      <c r="I23" s="123"/>
      <c r="J23" s="123"/>
      <c r="K23" s="123"/>
      <c r="L23" s="124"/>
    </row>
    <row r="24" spans="1:12" ht="15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</row>
    <row r="25" spans="1:12" ht="21.75" customHeight="1" thickBot="1">
      <c r="A25" s="98" t="s">
        <v>21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5.75" thickBot="1">
      <c r="A26" s="129" t="s">
        <v>22</v>
      </c>
      <c r="B26" s="130"/>
      <c r="C26" s="130"/>
      <c r="D26" s="130"/>
      <c r="E26" s="130"/>
      <c r="F26" s="130"/>
      <c r="G26" s="130"/>
      <c r="H26" s="131"/>
      <c r="I26" s="132"/>
      <c r="J26" s="133"/>
      <c r="K26" s="133"/>
      <c r="L26" s="134"/>
    </row>
    <row r="27" spans="1:12" ht="15.75" thickBot="1">
      <c r="A27" s="135" t="s">
        <v>23</v>
      </c>
      <c r="B27" s="136"/>
      <c r="C27" s="136"/>
      <c r="D27" s="136"/>
      <c r="E27" s="136"/>
      <c r="F27" s="136"/>
      <c r="G27" s="136"/>
      <c r="H27" s="137"/>
      <c r="I27" s="138"/>
      <c r="J27" s="139"/>
      <c r="K27" s="139"/>
      <c r="L27" s="140"/>
    </row>
    <row r="28" spans="1:12" ht="15.75" thickBot="1">
      <c r="A28" s="135" t="s">
        <v>24</v>
      </c>
      <c r="B28" s="136"/>
      <c r="C28" s="136"/>
      <c r="D28" s="136"/>
      <c r="E28" s="136"/>
      <c r="F28" s="136"/>
      <c r="G28" s="136"/>
      <c r="H28" s="137"/>
      <c r="I28" s="138"/>
      <c r="J28" s="139"/>
      <c r="K28" s="139"/>
      <c r="L28" s="140"/>
    </row>
    <row r="29" spans="1:12" ht="15.75" thickBot="1">
      <c r="A29" s="122" t="s">
        <v>25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4"/>
    </row>
    <row r="30" spans="1:12" ht="30" customHeight="1" thickBot="1">
      <c r="A30" s="122" t="s">
        <v>26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4"/>
    </row>
    <row r="31" spans="1:12" ht="15.75" thickBot="1">
      <c r="A31" s="122" t="s">
        <v>27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4"/>
    </row>
    <row r="32" spans="1:12" ht="35.25" customHeight="1" thickBot="1">
      <c r="A32" s="122" t="s">
        <v>28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4"/>
    </row>
    <row r="33" spans="1:12" ht="15">
      <c r="A33" s="129" t="s">
        <v>29</v>
      </c>
      <c r="B33" s="130"/>
      <c r="C33" s="130"/>
      <c r="D33" s="130"/>
      <c r="E33" s="130"/>
      <c r="F33" s="130"/>
      <c r="G33" s="130"/>
      <c r="H33" s="131"/>
      <c r="I33" s="101"/>
      <c r="J33" s="102"/>
      <c r="K33" s="102"/>
      <c r="L33" s="144"/>
    </row>
    <row r="34" spans="1:12" ht="0.75" customHeight="1" thickBot="1">
      <c r="A34" s="141"/>
      <c r="B34" s="142"/>
      <c r="C34" s="142"/>
      <c r="D34" s="142"/>
      <c r="E34" s="142"/>
      <c r="F34" s="142"/>
      <c r="G34" s="142"/>
      <c r="H34" s="143"/>
      <c r="I34" s="105"/>
      <c r="J34" s="106"/>
      <c r="K34" s="106"/>
      <c r="L34" s="145"/>
    </row>
    <row r="35" spans="1:12" ht="15">
      <c r="A35" s="129" t="s">
        <v>30</v>
      </c>
      <c r="B35" s="130"/>
      <c r="C35" s="130"/>
      <c r="D35" s="130"/>
      <c r="E35" s="130"/>
      <c r="F35" s="130"/>
      <c r="G35" s="130"/>
      <c r="H35" s="131"/>
      <c r="I35" s="129" t="s">
        <v>31</v>
      </c>
      <c r="J35" s="130"/>
      <c r="K35" s="130"/>
      <c r="L35" s="131"/>
    </row>
    <row r="36" spans="1:12" ht="15.75" thickBot="1">
      <c r="A36" s="141"/>
      <c r="B36" s="142"/>
      <c r="C36" s="142"/>
      <c r="D36" s="142"/>
      <c r="E36" s="142"/>
      <c r="F36" s="142"/>
      <c r="G36" s="142"/>
      <c r="H36" s="143"/>
      <c r="I36" s="141"/>
      <c r="J36" s="142"/>
      <c r="K36" s="142"/>
      <c r="L36" s="143"/>
    </row>
    <row r="37" spans="1:12" ht="15">
      <c r="A37" s="129" t="s">
        <v>32</v>
      </c>
      <c r="B37" s="130"/>
      <c r="C37" s="130"/>
      <c r="D37" s="130"/>
      <c r="E37" s="130"/>
      <c r="F37" s="130"/>
      <c r="G37" s="130"/>
      <c r="H37" s="131"/>
      <c r="I37" s="101"/>
      <c r="J37" s="102"/>
      <c r="K37" s="102"/>
      <c r="L37" s="144"/>
    </row>
    <row r="38" spans="1:12" ht="6" customHeight="1" thickBot="1">
      <c r="A38" s="141"/>
      <c r="B38" s="142"/>
      <c r="C38" s="142"/>
      <c r="D38" s="142"/>
      <c r="E38" s="142"/>
      <c r="F38" s="142"/>
      <c r="G38" s="142"/>
      <c r="H38" s="143"/>
      <c r="I38" s="105"/>
      <c r="J38" s="106"/>
      <c r="K38" s="106"/>
      <c r="L38" s="145"/>
    </row>
    <row r="39" spans="1:12" ht="15.75" thickBot="1">
      <c r="A39" s="135" t="s">
        <v>33</v>
      </c>
      <c r="B39" s="136"/>
      <c r="C39" s="136"/>
      <c r="D39" s="136"/>
      <c r="E39" s="136"/>
      <c r="F39" s="136"/>
      <c r="G39" s="136"/>
      <c r="H39" s="137"/>
      <c r="I39" s="135" t="s">
        <v>34</v>
      </c>
      <c r="J39" s="136"/>
      <c r="K39" s="136"/>
      <c r="L39" s="137"/>
    </row>
    <row r="40" spans="1:12" ht="15.75" thickBot="1">
      <c r="A40" s="135" t="s">
        <v>35</v>
      </c>
      <c r="B40" s="136"/>
      <c r="C40" s="136"/>
      <c r="D40" s="136"/>
      <c r="E40" s="136"/>
      <c r="F40" s="136"/>
      <c r="G40" s="136"/>
      <c r="H40" s="137"/>
      <c r="I40" s="135" t="s">
        <v>36</v>
      </c>
      <c r="J40" s="136"/>
      <c r="K40" s="136"/>
      <c r="L40" s="137"/>
    </row>
    <row r="41" spans="1:12" ht="15">
      <c r="A41" s="129" t="s">
        <v>37</v>
      </c>
      <c r="B41" s="130"/>
      <c r="C41" s="130"/>
      <c r="D41" s="130"/>
      <c r="E41" s="130"/>
      <c r="F41" s="130"/>
      <c r="G41" s="130"/>
      <c r="H41" s="131"/>
      <c r="I41" s="129" t="s">
        <v>38</v>
      </c>
      <c r="J41" s="130"/>
      <c r="K41" s="130"/>
      <c r="L41" s="131"/>
    </row>
    <row r="42" spans="1:12" ht="15.75" thickBot="1">
      <c r="A42" s="141"/>
      <c r="B42" s="142"/>
      <c r="C42" s="142"/>
      <c r="D42" s="142"/>
      <c r="E42" s="142"/>
      <c r="F42" s="142"/>
      <c r="G42" s="142"/>
      <c r="H42" s="143"/>
      <c r="I42" s="141"/>
      <c r="J42" s="142"/>
      <c r="K42" s="142"/>
      <c r="L42" s="143"/>
    </row>
    <row r="43" spans="1:12" ht="15.75" thickBot="1">
      <c r="A43" s="129" t="s">
        <v>39</v>
      </c>
      <c r="B43" s="130"/>
      <c r="C43" s="130"/>
      <c r="D43" s="130"/>
      <c r="E43" s="130"/>
      <c r="F43" s="130"/>
      <c r="G43" s="130"/>
      <c r="H43" s="131"/>
      <c r="I43" s="129" t="s">
        <v>40</v>
      </c>
      <c r="J43" s="130"/>
      <c r="K43" s="130"/>
      <c r="L43" s="131"/>
    </row>
    <row r="44" spans="1:12" ht="15.75" hidden="1" thickBot="1">
      <c r="A44" s="141" t="s">
        <v>41</v>
      </c>
      <c r="B44" s="142"/>
      <c r="C44" s="142"/>
      <c r="D44" s="142"/>
      <c r="E44" s="142"/>
      <c r="F44" s="142"/>
      <c r="G44" s="142"/>
      <c r="H44" s="143"/>
      <c r="I44" s="141"/>
      <c r="J44" s="142"/>
      <c r="K44" s="142"/>
      <c r="L44" s="143"/>
    </row>
    <row r="45" spans="1:12" ht="1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</row>
    <row r="46" spans="1:12" ht="15.75" thickBo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1:12" ht="12" customHeight="1">
      <c r="A47" s="148" t="s">
        <v>42</v>
      </c>
      <c r="B47" s="149"/>
      <c r="C47" s="149"/>
      <c r="D47" s="150"/>
      <c r="E47" s="17"/>
      <c r="F47" s="154" t="s">
        <v>43</v>
      </c>
      <c r="G47" s="155"/>
      <c r="H47" s="158" t="s">
        <v>44</v>
      </c>
      <c r="I47" s="160" t="s">
        <v>45</v>
      </c>
      <c r="J47" s="161"/>
      <c r="K47" s="161"/>
      <c r="L47" s="162"/>
    </row>
    <row r="48" spans="1:12" ht="13.5" customHeight="1" thickBot="1">
      <c r="A48" s="151"/>
      <c r="B48" s="152"/>
      <c r="C48" s="152"/>
      <c r="D48" s="153"/>
      <c r="E48" s="18"/>
      <c r="F48" s="156"/>
      <c r="G48" s="157"/>
      <c r="H48" s="159"/>
      <c r="I48" s="163" t="s">
        <v>46</v>
      </c>
      <c r="J48" s="164"/>
      <c r="K48" s="164"/>
      <c r="L48" s="165"/>
    </row>
    <row r="49" spans="1:12" ht="15.75" thickBot="1">
      <c r="A49" s="135" t="s">
        <v>47</v>
      </c>
      <c r="B49" s="136"/>
      <c r="C49" s="136"/>
      <c r="D49" s="166"/>
      <c r="E49" s="19"/>
      <c r="F49" s="167"/>
      <c r="G49" s="140"/>
      <c r="H49" s="20"/>
      <c r="I49" s="168"/>
      <c r="J49" s="169"/>
      <c r="K49" s="169"/>
      <c r="L49" s="170"/>
    </row>
    <row r="50" spans="1:12" ht="27" customHeight="1" thickBot="1">
      <c r="A50" s="135" t="s">
        <v>48</v>
      </c>
      <c r="B50" s="136"/>
      <c r="C50" s="136"/>
      <c r="D50" s="166"/>
      <c r="E50" s="19"/>
      <c r="F50" s="167"/>
      <c r="G50" s="140"/>
      <c r="H50" s="16" t="s">
        <v>49</v>
      </c>
      <c r="I50" s="168"/>
      <c r="J50" s="169"/>
      <c r="K50" s="169"/>
      <c r="L50" s="170"/>
    </row>
    <row r="51" spans="1:12" ht="15.75" customHeight="1" thickBot="1">
      <c r="A51" s="135" t="s">
        <v>50</v>
      </c>
      <c r="B51" s="136"/>
      <c r="C51" s="136"/>
      <c r="D51" s="166"/>
      <c r="E51" s="19"/>
      <c r="F51" s="167"/>
      <c r="G51" s="140"/>
      <c r="H51" s="16" t="s">
        <v>49</v>
      </c>
      <c r="I51" s="168"/>
      <c r="J51" s="169"/>
      <c r="K51" s="169"/>
      <c r="L51" s="170"/>
    </row>
    <row r="52" spans="1:12" ht="15.75" hidden="1" thickBot="1">
      <c r="A52" s="135" t="s">
        <v>51</v>
      </c>
      <c r="B52" s="136"/>
      <c r="C52" s="136"/>
      <c r="D52" s="166"/>
      <c r="E52" s="19"/>
      <c r="F52" s="167"/>
      <c r="G52" s="140"/>
      <c r="H52" s="20"/>
      <c r="I52" s="168"/>
      <c r="J52" s="169"/>
      <c r="K52" s="169"/>
      <c r="L52" s="170"/>
    </row>
    <row r="53" spans="1:12" ht="15.75" hidden="1" thickBot="1">
      <c r="A53" s="135"/>
      <c r="B53" s="136"/>
      <c r="C53" s="136"/>
      <c r="D53" s="166"/>
      <c r="E53" s="19"/>
      <c r="F53" s="167"/>
      <c r="G53" s="140"/>
      <c r="H53" s="20"/>
      <c r="I53" s="168"/>
      <c r="J53" s="169"/>
      <c r="K53" s="169"/>
      <c r="L53" s="170"/>
    </row>
    <row r="54" spans="1:12" ht="15.75" hidden="1" thickBot="1">
      <c r="A54" s="135"/>
      <c r="B54" s="136"/>
      <c r="C54" s="136"/>
      <c r="D54" s="166"/>
      <c r="E54" s="19"/>
      <c r="F54" s="167"/>
      <c r="G54" s="140"/>
      <c r="H54" s="20"/>
      <c r="I54" s="168"/>
      <c r="J54" s="169"/>
      <c r="K54" s="169"/>
      <c r="L54" s="170"/>
    </row>
    <row r="55" spans="1:12" ht="24.75" customHeight="1" hidden="1">
      <c r="A55" s="135" t="s">
        <v>52</v>
      </c>
      <c r="B55" s="136"/>
      <c r="C55" s="136"/>
      <c r="D55" s="137"/>
      <c r="E55" s="19"/>
      <c r="F55" s="138"/>
      <c r="G55" s="140"/>
      <c r="H55" s="20"/>
      <c r="I55" s="168"/>
      <c r="J55" s="169"/>
      <c r="K55" s="169"/>
      <c r="L55" s="170"/>
    </row>
    <row r="56" spans="1:12" ht="15.75" hidden="1" thickBot="1">
      <c r="A56" s="135"/>
      <c r="B56" s="136"/>
      <c r="C56" s="136"/>
      <c r="D56" s="166"/>
      <c r="E56" s="19"/>
      <c r="F56" s="167"/>
      <c r="G56" s="140"/>
      <c r="H56" s="20"/>
      <c r="I56" s="168"/>
      <c r="J56" s="169"/>
      <c r="K56" s="169"/>
      <c r="L56" s="170"/>
    </row>
    <row r="57" spans="1:12" ht="15.75" hidden="1" thickBot="1">
      <c r="A57" s="135"/>
      <c r="B57" s="136"/>
      <c r="C57" s="136"/>
      <c r="D57" s="166"/>
      <c r="E57" s="19"/>
      <c r="F57" s="167"/>
      <c r="G57" s="140"/>
      <c r="H57" s="20"/>
      <c r="I57" s="168"/>
      <c r="J57" s="169"/>
      <c r="K57" s="169"/>
      <c r="L57" s="170"/>
    </row>
    <row r="58" spans="1:12" ht="15.75" hidden="1" thickBot="1">
      <c r="A58" s="135"/>
      <c r="B58" s="136"/>
      <c r="C58" s="136"/>
      <c r="D58" s="166"/>
      <c r="E58" s="19"/>
      <c r="F58" s="167"/>
      <c r="G58" s="140"/>
      <c r="H58" s="20"/>
      <c r="I58" s="168"/>
      <c r="J58" s="169"/>
      <c r="K58" s="169"/>
      <c r="L58" s="170"/>
    </row>
    <row r="59" spans="1:12" ht="1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</row>
    <row r="60" spans="1:12" ht="15">
      <c r="A60" s="98" t="s">
        <v>53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1:12" ht="15" customHeight="1" thickBot="1">
      <c r="A61" s="171" t="s">
        <v>54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</row>
    <row r="62" spans="1:12" ht="15.75" thickBot="1">
      <c r="A62" s="172" t="s">
        <v>42</v>
      </c>
      <c r="B62" s="173"/>
      <c r="C62" s="173"/>
      <c r="D62" s="173"/>
      <c r="E62" s="173"/>
      <c r="F62" s="174"/>
      <c r="G62" s="175" t="s">
        <v>55</v>
      </c>
      <c r="H62" s="176"/>
      <c r="I62" s="177"/>
      <c r="J62" s="178"/>
      <c r="K62" s="178"/>
      <c r="L62" s="178"/>
    </row>
    <row r="63" spans="1:12" ht="15.75" thickBot="1">
      <c r="A63" s="179">
        <v>1</v>
      </c>
      <c r="B63" s="180"/>
      <c r="C63" s="180"/>
      <c r="D63" s="180"/>
      <c r="E63" s="180"/>
      <c r="F63" s="180"/>
      <c r="G63" s="179">
        <v>2</v>
      </c>
      <c r="H63" s="180"/>
      <c r="I63" s="181"/>
      <c r="J63" s="171"/>
      <c r="K63" s="171"/>
      <c r="L63" s="171"/>
    </row>
    <row r="64" spans="1:12" ht="15">
      <c r="A64" s="132" t="s">
        <v>56</v>
      </c>
      <c r="B64" s="133"/>
      <c r="C64" s="133"/>
      <c r="D64" s="133"/>
      <c r="E64" s="133"/>
      <c r="F64" s="133"/>
      <c r="G64" s="132">
        <v>4599.4</v>
      </c>
      <c r="H64" s="133"/>
      <c r="I64" s="134"/>
      <c r="J64" s="171"/>
      <c r="K64" s="171"/>
      <c r="L64" s="171"/>
    </row>
    <row r="65" spans="1:12" ht="6" customHeight="1" thickBot="1">
      <c r="A65" s="182"/>
      <c r="B65" s="183"/>
      <c r="C65" s="183"/>
      <c r="D65" s="183"/>
      <c r="E65" s="183"/>
      <c r="F65" s="183"/>
      <c r="G65" s="182"/>
      <c r="H65" s="183"/>
      <c r="I65" s="184"/>
      <c r="J65" s="171"/>
      <c r="K65" s="171"/>
      <c r="L65" s="171"/>
    </row>
    <row r="66" spans="1:12" ht="17.25" customHeight="1" thickBot="1">
      <c r="A66" s="122" t="s">
        <v>57</v>
      </c>
      <c r="B66" s="123"/>
      <c r="C66" s="123"/>
      <c r="D66" s="123"/>
      <c r="E66" s="123"/>
      <c r="F66" s="123"/>
      <c r="G66" s="122">
        <v>4263.7</v>
      </c>
      <c r="H66" s="123"/>
      <c r="I66" s="124"/>
      <c r="J66" s="171"/>
      <c r="K66" s="171"/>
      <c r="L66" s="171"/>
    </row>
    <row r="67" spans="1:12" ht="15.75" thickBot="1">
      <c r="A67" s="101" t="s">
        <v>58</v>
      </c>
      <c r="B67" s="102"/>
      <c r="C67" s="102"/>
      <c r="D67" s="102"/>
      <c r="E67" s="102"/>
      <c r="F67" s="102"/>
      <c r="G67" s="101">
        <v>0</v>
      </c>
      <c r="H67" s="102"/>
      <c r="I67" s="144"/>
      <c r="J67" s="171"/>
      <c r="K67" s="171"/>
      <c r="L67" s="171"/>
    </row>
    <row r="68" spans="1:12" ht="15.75" thickBot="1">
      <c r="A68" s="122" t="s">
        <v>59</v>
      </c>
      <c r="B68" s="123"/>
      <c r="C68" s="123"/>
      <c r="D68" s="123"/>
      <c r="E68" s="123"/>
      <c r="F68" s="123"/>
      <c r="G68" s="122">
        <f>G69+G74+G75</f>
        <v>0.9</v>
      </c>
      <c r="H68" s="123"/>
      <c r="I68" s="124"/>
      <c r="J68" s="171"/>
      <c r="K68" s="171"/>
      <c r="L68" s="171"/>
    </row>
    <row r="69" spans="1:12" ht="15.75" thickBot="1">
      <c r="A69" s="101" t="s">
        <v>60</v>
      </c>
      <c r="B69" s="102"/>
      <c r="C69" s="102"/>
      <c r="D69" s="102"/>
      <c r="E69" s="102"/>
      <c r="F69" s="102"/>
      <c r="G69" s="101">
        <f>G70</f>
        <v>0</v>
      </c>
      <c r="H69" s="102"/>
      <c r="I69" s="144"/>
      <c r="J69" s="171"/>
      <c r="K69" s="171"/>
      <c r="L69" s="171"/>
    </row>
    <row r="70" spans="1:12" ht="15.75" thickBot="1">
      <c r="A70" s="122" t="s">
        <v>61</v>
      </c>
      <c r="B70" s="123"/>
      <c r="C70" s="123"/>
      <c r="D70" s="123"/>
      <c r="E70" s="123"/>
      <c r="F70" s="123"/>
      <c r="G70" s="122">
        <v>0</v>
      </c>
      <c r="H70" s="123"/>
      <c r="I70" s="124"/>
      <c r="J70" s="171"/>
      <c r="K70" s="171"/>
      <c r="L70" s="171"/>
    </row>
    <row r="71" spans="1:12" ht="15.75" hidden="1" thickBot="1">
      <c r="A71" s="101"/>
      <c r="B71" s="102"/>
      <c r="C71" s="102"/>
      <c r="D71" s="102"/>
      <c r="E71" s="102"/>
      <c r="F71" s="102"/>
      <c r="G71" s="101"/>
      <c r="H71" s="102"/>
      <c r="I71" s="144"/>
      <c r="J71" s="171"/>
      <c r="K71" s="171"/>
      <c r="L71" s="171"/>
    </row>
    <row r="72" spans="1:12" ht="15.75" thickBot="1">
      <c r="A72" s="122" t="s">
        <v>62</v>
      </c>
      <c r="B72" s="123"/>
      <c r="C72" s="123"/>
      <c r="D72" s="123"/>
      <c r="E72" s="123"/>
      <c r="F72" s="123"/>
      <c r="G72" s="122"/>
      <c r="H72" s="123"/>
      <c r="I72" s="124"/>
      <c r="J72" s="171"/>
      <c r="K72" s="171"/>
      <c r="L72" s="171"/>
    </row>
    <row r="73" spans="1:12" ht="15.75" thickBot="1">
      <c r="A73" s="101" t="s">
        <v>63</v>
      </c>
      <c r="B73" s="102"/>
      <c r="C73" s="102"/>
      <c r="D73" s="102"/>
      <c r="E73" s="102"/>
      <c r="F73" s="102"/>
      <c r="G73" s="101"/>
      <c r="H73" s="102"/>
      <c r="I73" s="144"/>
      <c r="J73" s="171"/>
      <c r="K73" s="171"/>
      <c r="L73" s="171"/>
    </row>
    <row r="74" spans="1:12" ht="15.75" thickBot="1">
      <c r="A74" s="122" t="s">
        <v>64</v>
      </c>
      <c r="B74" s="123"/>
      <c r="C74" s="123"/>
      <c r="D74" s="123"/>
      <c r="E74" s="123"/>
      <c r="F74" s="123"/>
      <c r="G74" s="122">
        <v>0.9</v>
      </c>
      <c r="H74" s="123"/>
      <c r="I74" s="124"/>
      <c r="J74" s="185"/>
      <c r="K74" s="185"/>
      <c r="L74" s="185"/>
    </row>
    <row r="75" spans="1:12" ht="15.75" thickBot="1">
      <c r="A75" s="122" t="s">
        <v>65</v>
      </c>
      <c r="B75" s="123"/>
      <c r="C75" s="123"/>
      <c r="D75" s="123"/>
      <c r="E75" s="123"/>
      <c r="F75" s="123"/>
      <c r="G75" s="122">
        <v>0</v>
      </c>
      <c r="H75" s="123"/>
      <c r="I75" s="124"/>
      <c r="J75" s="171"/>
      <c r="K75" s="171"/>
      <c r="L75" s="171"/>
    </row>
    <row r="76" spans="1:12" ht="15.75" thickBot="1">
      <c r="A76" s="101" t="s">
        <v>66</v>
      </c>
      <c r="B76" s="102"/>
      <c r="C76" s="102"/>
      <c r="D76" s="102"/>
      <c r="E76" s="102"/>
      <c r="F76" s="102"/>
      <c r="G76" s="101">
        <f>G79</f>
        <v>402.9</v>
      </c>
      <c r="H76" s="102"/>
      <c r="I76" s="144"/>
      <c r="J76" s="171"/>
      <c r="K76" s="171"/>
      <c r="L76" s="171"/>
    </row>
    <row r="77" spans="1:12" ht="15">
      <c r="A77" s="101" t="s">
        <v>67</v>
      </c>
      <c r="B77" s="102"/>
      <c r="C77" s="102"/>
      <c r="D77" s="102"/>
      <c r="E77" s="102"/>
      <c r="F77" s="102"/>
      <c r="G77" s="101"/>
      <c r="H77" s="102"/>
      <c r="I77" s="144"/>
      <c r="J77" s="171"/>
      <c r="K77" s="171"/>
      <c r="L77" s="171"/>
    </row>
    <row r="78" spans="1:12" ht="2.25" customHeight="1" thickBot="1">
      <c r="A78" s="103"/>
      <c r="B78" s="104"/>
      <c r="C78" s="104"/>
      <c r="D78" s="104"/>
      <c r="E78" s="104"/>
      <c r="F78" s="104"/>
      <c r="G78" s="103"/>
      <c r="H78" s="104"/>
      <c r="I78" s="116"/>
      <c r="J78" s="171"/>
      <c r="K78" s="171"/>
      <c r="L78" s="171"/>
    </row>
    <row r="79" spans="1:12" ht="15.75" thickBot="1">
      <c r="A79" s="101" t="s">
        <v>68</v>
      </c>
      <c r="B79" s="102"/>
      <c r="C79" s="102"/>
      <c r="D79" s="102"/>
      <c r="E79" s="102"/>
      <c r="F79" s="102"/>
      <c r="G79" s="101">
        <v>402.9</v>
      </c>
      <c r="H79" s="102"/>
      <c r="I79" s="144"/>
      <c r="J79" s="171"/>
      <c r="K79" s="171"/>
      <c r="L79" s="171"/>
    </row>
    <row r="80" spans="1:12" ht="18.75" customHeight="1" thickBot="1">
      <c r="A80" s="122" t="s">
        <v>69</v>
      </c>
      <c r="B80" s="123"/>
      <c r="C80" s="123"/>
      <c r="D80" s="123"/>
      <c r="E80" s="123"/>
      <c r="F80" s="123"/>
      <c r="G80" s="122">
        <v>27.9</v>
      </c>
      <c r="H80" s="123"/>
      <c r="I80" s="124"/>
      <c r="J80" s="171"/>
      <c r="K80" s="171"/>
      <c r="L80" s="171"/>
    </row>
    <row r="81" spans="1:12" ht="1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1:12" ht="21" customHeight="1" thickBot="1">
      <c r="A82" s="98" t="s">
        <v>70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1:31" ht="15.75" thickBot="1">
      <c r="A83" s="186" t="s">
        <v>42</v>
      </c>
      <c r="B83" s="186"/>
      <c r="C83" s="186"/>
      <c r="D83" s="186"/>
      <c r="E83" s="187" t="s">
        <v>71</v>
      </c>
      <c r="F83" s="189" t="s">
        <v>72</v>
      </c>
      <c r="G83" s="189"/>
      <c r="H83" s="190" t="s">
        <v>73</v>
      </c>
      <c r="I83" s="192"/>
      <c r="J83" s="192"/>
      <c r="K83" s="192"/>
      <c r="L83" s="192"/>
      <c r="M83" s="192"/>
      <c r="N83" s="192"/>
      <c r="O83" s="193"/>
      <c r="P83" s="190" t="s">
        <v>74</v>
      </c>
      <c r="Q83" s="192"/>
      <c r="R83" s="192"/>
      <c r="S83" s="192"/>
      <c r="T83" s="192"/>
      <c r="U83" s="192"/>
      <c r="V83" s="192"/>
      <c r="W83" s="193"/>
      <c r="X83" s="190" t="s">
        <v>75</v>
      </c>
      <c r="Y83" s="192"/>
      <c r="Z83" s="192"/>
      <c r="AA83" s="192"/>
      <c r="AB83" s="192"/>
      <c r="AC83" s="192"/>
      <c r="AD83" s="192"/>
      <c r="AE83" s="193"/>
    </row>
    <row r="84" spans="1:31" ht="15.75" thickBot="1">
      <c r="A84" s="186"/>
      <c r="B84" s="186"/>
      <c r="C84" s="186"/>
      <c r="D84" s="186"/>
      <c r="E84" s="188"/>
      <c r="F84" s="189"/>
      <c r="G84" s="190"/>
      <c r="H84" s="196" t="s">
        <v>76</v>
      </c>
      <c r="I84" s="199" t="s">
        <v>77</v>
      </c>
      <c r="J84" s="200"/>
      <c r="K84" s="200"/>
      <c r="L84" s="200"/>
      <c r="M84" s="200"/>
      <c r="N84" s="200"/>
      <c r="O84" s="201"/>
      <c r="P84" s="196" t="s">
        <v>76</v>
      </c>
      <c r="Q84" s="199" t="s">
        <v>77</v>
      </c>
      <c r="R84" s="200"/>
      <c r="S84" s="200"/>
      <c r="T84" s="200"/>
      <c r="U84" s="200"/>
      <c r="V84" s="200"/>
      <c r="W84" s="201"/>
      <c r="X84" s="196" t="s">
        <v>76</v>
      </c>
      <c r="Y84" s="199" t="s">
        <v>77</v>
      </c>
      <c r="Z84" s="200"/>
      <c r="AA84" s="200"/>
      <c r="AB84" s="200"/>
      <c r="AC84" s="200"/>
      <c r="AD84" s="200"/>
      <c r="AE84" s="201"/>
    </row>
    <row r="85" spans="1:31" ht="75.75" customHeight="1" thickBot="1">
      <c r="A85" s="186"/>
      <c r="B85" s="186"/>
      <c r="C85" s="186"/>
      <c r="D85" s="186"/>
      <c r="E85" s="188"/>
      <c r="F85" s="189"/>
      <c r="G85" s="190"/>
      <c r="H85" s="197"/>
      <c r="I85" s="202" t="s">
        <v>78</v>
      </c>
      <c r="J85" s="204" t="s">
        <v>79</v>
      </c>
      <c r="K85" s="205"/>
      <c r="L85" s="194" t="s">
        <v>80</v>
      </c>
      <c r="M85" s="194" t="s">
        <v>81</v>
      </c>
      <c r="N85" s="208" t="s">
        <v>82</v>
      </c>
      <c r="O85" s="209"/>
      <c r="P85" s="197"/>
      <c r="Q85" s="202" t="s">
        <v>78</v>
      </c>
      <c r="R85" s="204" t="s">
        <v>79</v>
      </c>
      <c r="S85" s="205"/>
      <c r="T85" s="194" t="s">
        <v>80</v>
      </c>
      <c r="U85" s="194" t="s">
        <v>81</v>
      </c>
      <c r="V85" s="208" t="s">
        <v>82</v>
      </c>
      <c r="W85" s="209"/>
      <c r="X85" s="197"/>
      <c r="Y85" s="202" t="s">
        <v>78</v>
      </c>
      <c r="Z85" s="204" t="s">
        <v>79</v>
      </c>
      <c r="AA85" s="205"/>
      <c r="AB85" s="194" t="s">
        <v>80</v>
      </c>
      <c r="AC85" s="194" t="s">
        <v>81</v>
      </c>
      <c r="AD85" s="208" t="s">
        <v>82</v>
      </c>
      <c r="AE85" s="209"/>
    </row>
    <row r="86" spans="1:31" ht="32.25" customHeight="1" thickBot="1">
      <c r="A86" s="187"/>
      <c r="B86" s="187"/>
      <c r="C86" s="187"/>
      <c r="D86" s="187"/>
      <c r="E86" s="188"/>
      <c r="F86" s="114"/>
      <c r="G86" s="191"/>
      <c r="H86" s="198"/>
      <c r="I86" s="203"/>
      <c r="J86" s="203"/>
      <c r="K86" s="206"/>
      <c r="L86" s="195"/>
      <c r="M86" s="207"/>
      <c r="N86" s="21" t="s">
        <v>83</v>
      </c>
      <c r="O86" s="21" t="s">
        <v>84</v>
      </c>
      <c r="P86" s="198"/>
      <c r="Q86" s="203"/>
      <c r="R86" s="203"/>
      <c r="S86" s="206"/>
      <c r="T86" s="195"/>
      <c r="U86" s="207"/>
      <c r="V86" s="21" t="s">
        <v>83</v>
      </c>
      <c r="W86" s="21" t="s">
        <v>84</v>
      </c>
      <c r="X86" s="198"/>
      <c r="Y86" s="203"/>
      <c r="Z86" s="203"/>
      <c r="AA86" s="206"/>
      <c r="AB86" s="195"/>
      <c r="AC86" s="207"/>
      <c r="AD86" s="21" t="s">
        <v>83</v>
      </c>
      <c r="AE86" s="21" t="s">
        <v>84</v>
      </c>
    </row>
    <row r="87" spans="1:31" ht="15.75" thickBot="1">
      <c r="A87" s="210">
        <v>1</v>
      </c>
      <c r="B87" s="211"/>
      <c r="C87" s="211"/>
      <c r="D87" s="212"/>
      <c r="E87" s="22">
        <v>2</v>
      </c>
      <c r="F87" s="179">
        <v>3</v>
      </c>
      <c r="G87" s="213"/>
      <c r="H87" s="23">
        <v>4</v>
      </c>
      <c r="I87" s="25">
        <v>5</v>
      </c>
      <c r="J87" s="214">
        <v>6</v>
      </c>
      <c r="K87" s="215"/>
      <c r="L87" s="25">
        <v>7</v>
      </c>
      <c r="M87" s="26">
        <v>8</v>
      </c>
      <c r="N87" s="27">
        <v>9</v>
      </c>
      <c r="O87" s="28">
        <v>10</v>
      </c>
      <c r="P87" s="23">
        <v>4</v>
      </c>
      <c r="Q87" s="25">
        <v>5</v>
      </c>
      <c r="R87" s="214">
        <v>6</v>
      </c>
      <c r="S87" s="215"/>
      <c r="T87" s="25">
        <v>7</v>
      </c>
      <c r="U87" s="29">
        <v>8</v>
      </c>
      <c r="V87" s="27">
        <v>9</v>
      </c>
      <c r="W87" s="28">
        <v>10</v>
      </c>
      <c r="X87" s="23">
        <v>4</v>
      </c>
      <c r="Y87" s="25">
        <v>5</v>
      </c>
      <c r="Z87" s="214">
        <v>6</v>
      </c>
      <c r="AA87" s="215"/>
      <c r="AB87" s="25">
        <v>7</v>
      </c>
      <c r="AC87" s="29">
        <v>8</v>
      </c>
      <c r="AD87" s="27">
        <v>9</v>
      </c>
      <c r="AE87" s="28">
        <v>10</v>
      </c>
    </row>
    <row r="88" spans="1:31" ht="19.5" thickBot="1">
      <c r="A88" s="216" t="s">
        <v>85</v>
      </c>
      <c r="B88" s="216"/>
      <c r="C88" s="216"/>
      <c r="D88" s="216"/>
      <c r="E88" s="30">
        <v>100</v>
      </c>
      <c r="F88" s="217" t="s">
        <v>86</v>
      </c>
      <c r="G88" s="217"/>
      <c r="H88" s="31">
        <f>H91+H94</f>
        <v>5790.3</v>
      </c>
      <c r="I88" s="31">
        <f>I91</f>
        <v>5140.2</v>
      </c>
      <c r="J88" s="218">
        <f>J94</f>
        <v>0.1</v>
      </c>
      <c r="K88" s="219"/>
      <c r="L88" s="32"/>
      <c r="M88" s="33"/>
      <c r="N88" s="27">
        <f>N91</f>
        <v>650</v>
      </c>
      <c r="O88" s="27">
        <f>O91</f>
        <v>0</v>
      </c>
      <c r="P88" s="31">
        <f>P91+P94</f>
        <v>5163.5</v>
      </c>
      <c r="Q88" s="31">
        <f>Q91</f>
        <v>4513.5</v>
      </c>
      <c r="R88" s="218">
        <f>R94</f>
        <v>0</v>
      </c>
      <c r="S88" s="219"/>
      <c r="T88" s="32"/>
      <c r="U88" s="33"/>
      <c r="V88" s="27">
        <f>V91</f>
        <v>650</v>
      </c>
      <c r="W88" s="27">
        <f>W91</f>
        <v>0</v>
      </c>
      <c r="X88" s="34">
        <f>X89+X97+X98</f>
        <v>5163.5</v>
      </c>
      <c r="Y88" s="31">
        <f>Y91</f>
        <v>4513.5</v>
      </c>
      <c r="Z88" s="218">
        <f>Z94</f>
        <v>0</v>
      </c>
      <c r="AA88" s="219"/>
      <c r="AB88" s="32"/>
      <c r="AC88" s="33"/>
      <c r="AD88" s="27">
        <f>AD91</f>
        <v>650</v>
      </c>
      <c r="AE88" s="27">
        <f>AE91</f>
        <v>0</v>
      </c>
    </row>
    <row r="89" spans="1:31" ht="15.75" thickBot="1">
      <c r="A89" s="220" t="s">
        <v>87</v>
      </c>
      <c r="B89" s="220"/>
      <c r="C89" s="220"/>
      <c r="D89" s="220"/>
      <c r="E89" s="35">
        <v>110</v>
      </c>
      <c r="F89" s="221"/>
      <c r="G89" s="221"/>
      <c r="H89" s="34"/>
      <c r="I89" s="37" t="s">
        <v>86</v>
      </c>
      <c r="J89" s="222" t="s">
        <v>86</v>
      </c>
      <c r="K89" s="223"/>
      <c r="L89" s="38" t="s">
        <v>86</v>
      </c>
      <c r="M89" s="33" t="s">
        <v>86</v>
      </c>
      <c r="N89" s="27"/>
      <c r="O89" s="28" t="s">
        <v>86</v>
      </c>
      <c r="P89" s="34"/>
      <c r="Q89" s="37" t="s">
        <v>86</v>
      </c>
      <c r="R89" s="222" t="s">
        <v>86</v>
      </c>
      <c r="S89" s="223"/>
      <c r="T89" s="38" t="s">
        <v>86</v>
      </c>
      <c r="U89" s="33" t="s">
        <v>86</v>
      </c>
      <c r="V89" s="27"/>
      <c r="W89" s="28" t="s">
        <v>86</v>
      </c>
      <c r="X89" s="34"/>
      <c r="Y89" s="37" t="s">
        <v>86</v>
      </c>
      <c r="Z89" s="222" t="s">
        <v>86</v>
      </c>
      <c r="AA89" s="223"/>
      <c r="AB89" s="38" t="s">
        <v>86</v>
      </c>
      <c r="AC89" s="33" t="s">
        <v>86</v>
      </c>
      <c r="AD89" s="27"/>
      <c r="AE89" s="28" t="s">
        <v>86</v>
      </c>
    </row>
    <row r="90" spans="1:31" ht="15.75" thickBot="1">
      <c r="A90" s="224"/>
      <c r="B90" s="224"/>
      <c r="C90" s="224"/>
      <c r="D90" s="224"/>
      <c r="E90" s="39"/>
      <c r="F90" s="221"/>
      <c r="G90" s="221"/>
      <c r="H90" s="34"/>
      <c r="I90" s="37"/>
      <c r="J90" s="222"/>
      <c r="K90" s="223"/>
      <c r="L90" s="38"/>
      <c r="M90" s="33"/>
      <c r="N90" s="27"/>
      <c r="O90" s="28"/>
      <c r="P90" s="34"/>
      <c r="Q90" s="37"/>
      <c r="R90" s="222"/>
      <c r="S90" s="223"/>
      <c r="T90" s="38"/>
      <c r="U90" s="33"/>
      <c r="V90" s="27"/>
      <c r="W90" s="28"/>
      <c r="X90" s="34"/>
      <c r="Y90" s="37"/>
      <c r="Z90" s="222"/>
      <c r="AA90" s="223"/>
      <c r="AB90" s="38"/>
      <c r="AC90" s="33"/>
      <c r="AD90" s="27"/>
      <c r="AE90" s="28"/>
    </row>
    <row r="91" spans="1:31" ht="15.75" thickBot="1">
      <c r="A91" s="220" t="s">
        <v>88</v>
      </c>
      <c r="B91" s="220"/>
      <c r="C91" s="220"/>
      <c r="D91" s="220"/>
      <c r="E91" s="35">
        <v>120</v>
      </c>
      <c r="F91" s="221">
        <v>130</v>
      </c>
      <c r="G91" s="221"/>
      <c r="H91" s="34">
        <f>I91+N91</f>
        <v>5790.2</v>
      </c>
      <c r="I91" s="37">
        <f>5402.7+49.5-312</f>
        <v>5140.2</v>
      </c>
      <c r="J91" s="222" t="s">
        <v>86</v>
      </c>
      <c r="K91" s="223"/>
      <c r="L91" s="38" t="s">
        <v>86</v>
      </c>
      <c r="M91" s="33"/>
      <c r="N91" s="27">
        <v>650</v>
      </c>
      <c r="O91" s="28"/>
      <c r="P91" s="34">
        <f>Q91+V91</f>
        <v>5163.5</v>
      </c>
      <c r="Q91" s="37">
        <v>4513.5</v>
      </c>
      <c r="R91" s="222" t="s">
        <v>86</v>
      </c>
      <c r="S91" s="223"/>
      <c r="T91" s="38" t="s">
        <v>86</v>
      </c>
      <c r="U91" s="33"/>
      <c r="V91" s="27">
        <f>N91</f>
        <v>650</v>
      </c>
      <c r="W91" s="28"/>
      <c r="X91" s="34">
        <f>Y91+AD91</f>
        <v>5163.5</v>
      </c>
      <c r="Y91" s="37">
        <f>Q91</f>
        <v>4513.5</v>
      </c>
      <c r="Z91" s="222" t="s">
        <v>86</v>
      </c>
      <c r="AA91" s="223"/>
      <c r="AB91" s="38" t="s">
        <v>86</v>
      </c>
      <c r="AC91" s="33"/>
      <c r="AD91" s="27">
        <f>V91</f>
        <v>650</v>
      </c>
      <c r="AE91" s="28"/>
    </row>
    <row r="92" spans="1:31" ht="15.75" thickBot="1">
      <c r="A92" s="220" t="s">
        <v>89</v>
      </c>
      <c r="B92" s="220"/>
      <c r="C92" s="220"/>
      <c r="D92" s="220"/>
      <c r="E92" s="39">
        <v>130</v>
      </c>
      <c r="F92" s="221"/>
      <c r="G92" s="221"/>
      <c r="H92" s="34"/>
      <c r="I92" s="37" t="s">
        <v>86</v>
      </c>
      <c r="J92" s="222" t="s">
        <v>86</v>
      </c>
      <c r="K92" s="223"/>
      <c r="L92" s="38" t="s">
        <v>86</v>
      </c>
      <c r="M92" s="33" t="s">
        <v>86</v>
      </c>
      <c r="N92" s="27"/>
      <c r="O92" s="28" t="s">
        <v>86</v>
      </c>
      <c r="P92" s="34"/>
      <c r="Q92" s="37" t="s">
        <v>86</v>
      </c>
      <c r="R92" s="222" t="s">
        <v>86</v>
      </c>
      <c r="S92" s="223"/>
      <c r="T92" s="38" t="s">
        <v>86</v>
      </c>
      <c r="U92" s="33" t="s">
        <v>86</v>
      </c>
      <c r="V92" s="27"/>
      <c r="W92" s="28" t="s">
        <v>86</v>
      </c>
      <c r="X92" s="34"/>
      <c r="Y92" s="37" t="s">
        <v>86</v>
      </c>
      <c r="Z92" s="222" t="s">
        <v>86</v>
      </c>
      <c r="AA92" s="223"/>
      <c r="AB92" s="38" t="s">
        <v>86</v>
      </c>
      <c r="AC92" s="33" t="s">
        <v>86</v>
      </c>
      <c r="AD92" s="27"/>
      <c r="AE92" s="28" t="s">
        <v>86</v>
      </c>
    </row>
    <row r="93" spans="1:31" ht="15.75" customHeight="1" thickBot="1">
      <c r="A93" s="224" t="s">
        <v>90</v>
      </c>
      <c r="B93" s="224"/>
      <c r="C93" s="224"/>
      <c r="D93" s="224"/>
      <c r="E93" s="39">
        <v>140</v>
      </c>
      <c r="F93" s="221"/>
      <c r="G93" s="221"/>
      <c r="H93" s="34"/>
      <c r="I93" s="37" t="s">
        <v>86</v>
      </c>
      <c r="J93" s="222" t="s">
        <v>86</v>
      </c>
      <c r="K93" s="223"/>
      <c r="L93" s="38" t="s">
        <v>86</v>
      </c>
      <c r="M93" s="33" t="s">
        <v>86</v>
      </c>
      <c r="N93" s="27"/>
      <c r="O93" s="28" t="s">
        <v>86</v>
      </c>
      <c r="P93" s="34"/>
      <c r="Q93" s="37" t="s">
        <v>86</v>
      </c>
      <c r="R93" s="222" t="s">
        <v>86</v>
      </c>
      <c r="S93" s="223"/>
      <c r="T93" s="38" t="s">
        <v>86</v>
      </c>
      <c r="U93" s="33" t="s">
        <v>86</v>
      </c>
      <c r="V93" s="27"/>
      <c r="W93" s="28" t="s">
        <v>86</v>
      </c>
      <c r="X93" s="34"/>
      <c r="Y93" s="37" t="s">
        <v>86</v>
      </c>
      <c r="Z93" s="222" t="s">
        <v>86</v>
      </c>
      <c r="AA93" s="223"/>
      <c r="AB93" s="38" t="s">
        <v>86</v>
      </c>
      <c r="AC93" s="33" t="s">
        <v>86</v>
      </c>
      <c r="AD93" s="27"/>
      <c r="AE93" s="28" t="s">
        <v>86</v>
      </c>
    </row>
    <row r="94" spans="1:31" ht="18.75" customHeight="1" thickBot="1">
      <c r="A94" s="224" t="s">
        <v>91</v>
      </c>
      <c r="B94" s="224"/>
      <c r="C94" s="224"/>
      <c r="D94" s="224"/>
      <c r="E94" s="39">
        <v>150</v>
      </c>
      <c r="F94" s="221">
        <v>130</v>
      </c>
      <c r="G94" s="221"/>
      <c r="H94" s="34">
        <f>J94</f>
        <v>0.1</v>
      </c>
      <c r="I94" s="37" t="s">
        <v>86</v>
      </c>
      <c r="J94" s="222">
        <v>0.1</v>
      </c>
      <c r="K94" s="223"/>
      <c r="L94" s="38"/>
      <c r="M94" s="33" t="s">
        <v>86</v>
      </c>
      <c r="N94" s="27" t="s">
        <v>86</v>
      </c>
      <c r="O94" s="28" t="s">
        <v>86</v>
      </c>
      <c r="P94" s="34">
        <v>0</v>
      </c>
      <c r="Q94" s="37" t="s">
        <v>86</v>
      </c>
      <c r="R94" s="222">
        <v>0</v>
      </c>
      <c r="S94" s="223"/>
      <c r="T94" s="38"/>
      <c r="U94" s="33" t="s">
        <v>86</v>
      </c>
      <c r="V94" s="27" t="s">
        <v>86</v>
      </c>
      <c r="W94" s="28" t="s">
        <v>86</v>
      </c>
      <c r="X94" s="34">
        <v>0</v>
      </c>
      <c r="Y94" s="37" t="s">
        <v>86</v>
      </c>
      <c r="Z94" s="222">
        <v>0</v>
      </c>
      <c r="AA94" s="223"/>
      <c r="AB94" s="38"/>
      <c r="AC94" s="33" t="s">
        <v>86</v>
      </c>
      <c r="AD94" s="27" t="s">
        <v>86</v>
      </c>
      <c r="AE94" s="28" t="s">
        <v>86</v>
      </c>
    </row>
    <row r="95" spans="1:31" ht="15.75" thickBot="1">
      <c r="A95" s="224" t="s">
        <v>92</v>
      </c>
      <c r="B95" s="224"/>
      <c r="C95" s="224"/>
      <c r="D95" s="224"/>
      <c r="E95" s="39">
        <v>160</v>
      </c>
      <c r="F95" s="221"/>
      <c r="G95" s="221"/>
      <c r="H95" s="34"/>
      <c r="I95" s="37" t="s">
        <v>86</v>
      </c>
      <c r="J95" s="222" t="s">
        <v>86</v>
      </c>
      <c r="K95" s="223"/>
      <c r="L95" s="38" t="s">
        <v>86</v>
      </c>
      <c r="M95" s="33" t="s">
        <v>86</v>
      </c>
      <c r="N95" s="27"/>
      <c r="O95" s="28"/>
      <c r="P95" s="34"/>
      <c r="Q95" s="37" t="s">
        <v>86</v>
      </c>
      <c r="R95" s="222" t="s">
        <v>86</v>
      </c>
      <c r="S95" s="223"/>
      <c r="T95" s="38" t="s">
        <v>86</v>
      </c>
      <c r="U95" s="33" t="s">
        <v>86</v>
      </c>
      <c r="V95" s="27"/>
      <c r="W95" s="28"/>
      <c r="X95" s="34"/>
      <c r="Y95" s="37" t="s">
        <v>86</v>
      </c>
      <c r="Z95" s="222" t="s">
        <v>86</v>
      </c>
      <c r="AA95" s="223"/>
      <c r="AB95" s="38" t="s">
        <v>86</v>
      </c>
      <c r="AC95" s="33" t="s">
        <v>86</v>
      </c>
      <c r="AD95" s="27"/>
      <c r="AE95" s="28"/>
    </row>
    <row r="96" spans="1:31" ht="15.75" thickBot="1">
      <c r="A96" s="224" t="s">
        <v>93</v>
      </c>
      <c r="B96" s="224"/>
      <c r="C96" s="224"/>
      <c r="D96" s="224"/>
      <c r="E96" s="39">
        <v>180</v>
      </c>
      <c r="F96" s="221" t="s">
        <v>86</v>
      </c>
      <c r="G96" s="221"/>
      <c r="H96" s="34"/>
      <c r="I96" s="37" t="s">
        <v>86</v>
      </c>
      <c r="J96" s="222" t="s">
        <v>86</v>
      </c>
      <c r="K96" s="223"/>
      <c r="L96" s="38" t="s">
        <v>86</v>
      </c>
      <c r="M96" s="33" t="s">
        <v>86</v>
      </c>
      <c r="N96" s="27"/>
      <c r="O96" s="28" t="s">
        <v>86</v>
      </c>
      <c r="P96" s="34"/>
      <c r="Q96" s="37" t="s">
        <v>86</v>
      </c>
      <c r="R96" s="222" t="s">
        <v>86</v>
      </c>
      <c r="S96" s="223"/>
      <c r="T96" s="38" t="s">
        <v>86</v>
      </c>
      <c r="U96" s="33" t="s">
        <v>86</v>
      </c>
      <c r="V96" s="27"/>
      <c r="W96" s="28" t="s">
        <v>86</v>
      </c>
      <c r="X96" s="34"/>
      <c r="Y96" s="37" t="s">
        <v>86</v>
      </c>
      <c r="Z96" s="222" t="s">
        <v>86</v>
      </c>
      <c r="AA96" s="223"/>
      <c r="AB96" s="38" t="s">
        <v>86</v>
      </c>
      <c r="AC96" s="33" t="s">
        <v>86</v>
      </c>
      <c r="AD96" s="27"/>
      <c r="AE96" s="28" t="s">
        <v>86</v>
      </c>
    </row>
    <row r="97" spans="1:31" ht="16.5" thickBot="1">
      <c r="A97" s="225"/>
      <c r="B97" s="225"/>
      <c r="C97" s="225"/>
      <c r="D97" s="225"/>
      <c r="E97" s="40"/>
      <c r="F97" s="221"/>
      <c r="G97" s="221"/>
      <c r="H97" s="34"/>
      <c r="I97" s="37"/>
      <c r="J97" s="222"/>
      <c r="K97" s="223"/>
      <c r="L97" s="38"/>
      <c r="M97" s="33"/>
      <c r="N97" s="27"/>
      <c r="O97" s="28"/>
      <c r="P97" s="34"/>
      <c r="Q97" s="37"/>
      <c r="R97" s="222"/>
      <c r="S97" s="223"/>
      <c r="T97" s="38"/>
      <c r="U97" s="33"/>
      <c r="V97" s="27"/>
      <c r="W97" s="28"/>
      <c r="X97" s="34"/>
      <c r="Y97" s="37"/>
      <c r="Z97" s="222"/>
      <c r="AA97" s="223"/>
      <c r="AB97" s="38"/>
      <c r="AC97" s="33"/>
      <c r="AD97" s="27"/>
      <c r="AE97" s="28"/>
    </row>
    <row r="98" spans="1:31" ht="19.5" thickBot="1">
      <c r="A98" s="226" t="s">
        <v>94</v>
      </c>
      <c r="B98" s="226"/>
      <c r="C98" s="226"/>
      <c r="D98" s="226"/>
      <c r="E98" s="39">
        <v>200</v>
      </c>
      <c r="F98" s="221"/>
      <c r="G98" s="221"/>
      <c r="H98" s="34">
        <f>H99+H107+H108</f>
        <v>5790.3</v>
      </c>
      <c r="I98" s="34">
        <f>I99+I107+I108</f>
        <v>5140.2</v>
      </c>
      <c r="J98" s="227">
        <f>J99+J107+J108</f>
        <v>0.1</v>
      </c>
      <c r="K98" s="228"/>
      <c r="L98" s="38"/>
      <c r="M98" s="25"/>
      <c r="N98" s="42">
        <f>N99+N107+N108</f>
        <v>650</v>
      </c>
      <c r="O98" s="41">
        <f>O99+O107+O108</f>
        <v>0</v>
      </c>
      <c r="P98" s="34">
        <f>P99+P107+P108</f>
        <v>5163.5</v>
      </c>
      <c r="Q98" s="34">
        <f>Q99+Q107+Q108</f>
        <v>4513.5</v>
      </c>
      <c r="R98" s="222">
        <v>0</v>
      </c>
      <c r="S98" s="223"/>
      <c r="T98" s="38"/>
      <c r="U98" s="25"/>
      <c r="V98" s="42">
        <f>V99+V107+V108</f>
        <v>650</v>
      </c>
      <c r="W98" s="41">
        <f>W99+W107+W108</f>
        <v>0</v>
      </c>
      <c r="X98" s="34">
        <f>X99+X107+X108</f>
        <v>5163.5</v>
      </c>
      <c r="Y98" s="34">
        <f>Y99+Y107+Y108</f>
        <v>4513.5</v>
      </c>
      <c r="Z98" s="222">
        <v>0</v>
      </c>
      <c r="AA98" s="223"/>
      <c r="AB98" s="38"/>
      <c r="AC98" s="25"/>
      <c r="AD98" s="43">
        <f>AD99+AD107+AD108</f>
        <v>650</v>
      </c>
      <c r="AE98" s="44">
        <f>AE99+AE107+AE108</f>
        <v>0</v>
      </c>
    </row>
    <row r="99" spans="1:31" ht="15.75" thickBot="1">
      <c r="A99" s="224" t="s">
        <v>95</v>
      </c>
      <c r="B99" s="224"/>
      <c r="C99" s="224"/>
      <c r="D99" s="224"/>
      <c r="E99" s="39">
        <v>210</v>
      </c>
      <c r="F99" s="221">
        <v>210</v>
      </c>
      <c r="G99" s="221"/>
      <c r="H99" s="34">
        <f>I99+N99</f>
        <v>4602.3</v>
      </c>
      <c r="I99" s="37">
        <f>5014.3-412</f>
        <v>4602.3</v>
      </c>
      <c r="J99" s="222">
        <f>J100</f>
        <v>0</v>
      </c>
      <c r="K99" s="223"/>
      <c r="L99" s="38"/>
      <c r="M99" s="33"/>
      <c r="N99" s="27">
        <f>N102</f>
        <v>0</v>
      </c>
      <c r="O99" s="27">
        <f>O102</f>
        <v>0</v>
      </c>
      <c r="P99" s="34">
        <f>Q99+V99</f>
        <v>4252.7</v>
      </c>
      <c r="Q99" s="37">
        <v>4252.7</v>
      </c>
      <c r="R99" s="222">
        <v>0</v>
      </c>
      <c r="S99" s="223"/>
      <c r="T99" s="38"/>
      <c r="U99" s="33"/>
      <c r="V99" s="27"/>
      <c r="W99" s="28"/>
      <c r="X99" s="34">
        <f>Y99+Z99+AD99</f>
        <v>4252.7</v>
      </c>
      <c r="Y99" s="37">
        <f>Q99</f>
        <v>4252.7</v>
      </c>
      <c r="Z99" s="222">
        <v>0</v>
      </c>
      <c r="AA99" s="223"/>
      <c r="AB99" s="38"/>
      <c r="AC99" s="33"/>
      <c r="AD99" s="27">
        <v>0</v>
      </c>
      <c r="AE99" s="28">
        <v>0</v>
      </c>
    </row>
    <row r="100" spans="1:31" ht="31.5" customHeight="1" thickBot="1">
      <c r="A100" s="224" t="s">
        <v>96</v>
      </c>
      <c r="B100" s="224"/>
      <c r="C100" s="224"/>
      <c r="D100" s="224"/>
      <c r="E100" s="39">
        <v>211</v>
      </c>
      <c r="F100" s="221">
        <v>211</v>
      </c>
      <c r="G100" s="221"/>
      <c r="H100" s="34">
        <f>I100+N100</f>
        <v>4601.3</v>
      </c>
      <c r="I100" s="37">
        <f>5013.3-412</f>
        <v>4601.3</v>
      </c>
      <c r="J100" s="222">
        <v>0</v>
      </c>
      <c r="K100" s="223"/>
      <c r="L100" s="38"/>
      <c r="M100" s="33"/>
      <c r="N100" s="27">
        <v>0</v>
      </c>
      <c r="O100" s="28">
        <v>0</v>
      </c>
      <c r="P100" s="34">
        <f>Q100+V100</f>
        <v>4251.7</v>
      </c>
      <c r="Q100" s="37">
        <v>4251.7</v>
      </c>
      <c r="R100" s="222"/>
      <c r="S100" s="223"/>
      <c r="T100" s="38"/>
      <c r="U100" s="33"/>
      <c r="V100" s="27"/>
      <c r="W100" s="28"/>
      <c r="X100" s="34">
        <f>Y100+Z100+AD100</f>
        <v>4251.7</v>
      </c>
      <c r="Y100" s="37">
        <f>Q100</f>
        <v>4251.7</v>
      </c>
      <c r="Z100" s="222"/>
      <c r="AA100" s="223"/>
      <c r="AB100" s="38"/>
      <c r="AC100" s="33"/>
      <c r="AD100" s="27"/>
      <c r="AE100" s="28"/>
    </row>
    <row r="101" spans="1:31" ht="15.75" thickBot="1">
      <c r="A101" s="224" t="s">
        <v>97</v>
      </c>
      <c r="B101" s="224"/>
      <c r="C101" s="224"/>
      <c r="D101" s="224"/>
      <c r="E101" s="39">
        <v>220</v>
      </c>
      <c r="F101" s="221"/>
      <c r="G101" s="221"/>
      <c r="H101" s="34"/>
      <c r="I101" s="37"/>
      <c r="J101" s="222"/>
      <c r="K101" s="223"/>
      <c r="L101" s="38"/>
      <c r="M101" s="33"/>
      <c r="N101" s="27"/>
      <c r="O101" s="28"/>
      <c r="P101" s="34"/>
      <c r="Q101" s="37"/>
      <c r="R101" s="222"/>
      <c r="S101" s="223"/>
      <c r="T101" s="38"/>
      <c r="U101" s="33"/>
      <c r="V101" s="27"/>
      <c r="W101" s="28"/>
      <c r="X101" s="34"/>
      <c r="Y101" s="37"/>
      <c r="Z101" s="222"/>
      <c r="AA101" s="223"/>
      <c r="AB101" s="38"/>
      <c r="AC101" s="33"/>
      <c r="AD101" s="27"/>
      <c r="AE101" s="28"/>
    </row>
    <row r="102" spans="1:31" ht="15.75" hidden="1" thickBot="1">
      <c r="A102" s="179" t="s">
        <v>98</v>
      </c>
      <c r="B102" s="180"/>
      <c r="C102" s="180"/>
      <c r="D102" s="181"/>
      <c r="E102" s="35"/>
      <c r="F102" s="221"/>
      <c r="G102" s="221"/>
      <c r="H102" s="34"/>
      <c r="I102" s="37"/>
      <c r="J102" s="222"/>
      <c r="K102" s="223"/>
      <c r="L102" s="38"/>
      <c r="M102" s="33"/>
      <c r="N102" s="27"/>
      <c r="O102" s="28"/>
      <c r="P102" s="34"/>
      <c r="Q102" s="37"/>
      <c r="R102" s="222"/>
      <c r="S102" s="223"/>
      <c r="T102" s="38"/>
      <c r="U102" s="33"/>
      <c r="V102" s="27"/>
      <c r="W102" s="28"/>
      <c r="X102" s="34"/>
      <c r="Y102" s="37"/>
      <c r="Z102" s="222"/>
      <c r="AA102" s="223"/>
      <c r="AB102" s="38"/>
      <c r="AC102" s="33"/>
      <c r="AD102" s="27"/>
      <c r="AE102" s="28"/>
    </row>
    <row r="103" spans="1:31" ht="15.75" thickBot="1">
      <c r="A103" s="224" t="s">
        <v>99</v>
      </c>
      <c r="B103" s="224"/>
      <c r="C103" s="224"/>
      <c r="D103" s="224"/>
      <c r="E103" s="39">
        <v>230</v>
      </c>
      <c r="F103" s="221"/>
      <c r="G103" s="221"/>
      <c r="H103" s="34"/>
      <c r="I103" s="37"/>
      <c r="J103" s="222"/>
      <c r="K103" s="223"/>
      <c r="L103" s="38"/>
      <c r="M103" s="33"/>
      <c r="N103" s="27"/>
      <c r="O103" s="28"/>
      <c r="P103" s="34"/>
      <c r="Q103" s="37"/>
      <c r="R103" s="222"/>
      <c r="S103" s="223"/>
      <c r="T103" s="38"/>
      <c r="U103" s="33"/>
      <c r="V103" s="27"/>
      <c r="W103" s="28"/>
      <c r="X103" s="34"/>
      <c r="Y103" s="37"/>
      <c r="Z103" s="222"/>
      <c r="AA103" s="223"/>
      <c r="AB103" s="38"/>
      <c r="AC103" s="33"/>
      <c r="AD103" s="27"/>
      <c r="AE103" s="28"/>
    </row>
    <row r="104" spans="1:31" ht="15.75" hidden="1" thickBot="1">
      <c r="A104" s="179" t="s">
        <v>98</v>
      </c>
      <c r="B104" s="180"/>
      <c r="C104" s="180"/>
      <c r="D104" s="181"/>
      <c r="E104" s="39"/>
      <c r="F104" s="221"/>
      <c r="G104" s="221"/>
      <c r="H104" s="34"/>
      <c r="I104" s="37"/>
      <c r="J104" s="222"/>
      <c r="K104" s="223"/>
      <c r="L104" s="38"/>
      <c r="M104" s="33"/>
      <c r="N104" s="27"/>
      <c r="O104" s="28"/>
      <c r="P104" s="34"/>
      <c r="Q104" s="37"/>
      <c r="R104" s="222"/>
      <c r="S104" s="223"/>
      <c r="T104" s="38"/>
      <c r="U104" s="33"/>
      <c r="V104" s="27"/>
      <c r="W104" s="28"/>
      <c r="X104" s="34"/>
      <c r="Y104" s="37"/>
      <c r="Z104" s="222"/>
      <c r="AA104" s="223"/>
      <c r="AB104" s="38"/>
      <c r="AC104" s="33"/>
      <c r="AD104" s="27"/>
      <c r="AE104" s="28"/>
    </row>
    <row r="105" spans="1:31" ht="15.75" thickBot="1">
      <c r="A105" s="224" t="s">
        <v>100</v>
      </c>
      <c r="B105" s="224"/>
      <c r="C105" s="224"/>
      <c r="D105" s="224"/>
      <c r="E105" s="39">
        <v>240</v>
      </c>
      <c r="F105" s="221"/>
      <c r="G105" s="221"/>
      <c r="H105" s="34"/>
      <c r="I105" s="37"/>
      <c r="J105" s="222"/>
      <c r="K105" s="223"/>
      <c r="L105" s="38"/>
      <c r="M105" s="33"/>
      <c r="N105" s="27"/>
      <c r="O105" s="28"/>
      <c r="P105" s="34"/>
      <c r="Q105" s="37"/>
      <c r="R105" s="222"/>
      <c r="S105" s="223"/>
      <c r="T105" s="38"/>
      <c r="U105" s="33"/>
      <c r="V105" s="27"/>
      <c r="W105" s="28"/>
      <c r="X105" s="34"/>
      <c r="Y105" s="37"/>
      <c r="Z105" s="222"/>
      <c r="AA105" s="223"/>
      <c r="AB105" s="38"/>
      <c r="AC105" s="33"/>
      <c r="AD105" s="27"/>
      <c r="AE105" s="28"/>
    </row>
    <row r="106" spans="1:31" ht="15.75" thickBot="1">
      <c r="A106" s="224"/>
      <c r="B106" s="224"/>
      <c r="C106" s="224"/>
      <c r="D106" s="224"/>
      <c r="E106" s="39"/>
      <c r="F106" s="221"/>
      <c r="G106" s="221"/>
      <c r="H106" s="34"/>
      <c r="I106" s="37"/>
      <c r="J106" s="222"/>
      <c r="K106" s="223"/>
      <c r="L106" s="38"/>
      <c r="M106" s="33"/>
      <c r="N106" s="27"/>
      <c r="O106" s="28"/>
      <c r="P106" s="34"/>
      <c r="Q106" s="37"/>
      <c r="R106" s="222"/>
      <c r="S106" s="223"/>
      <c r="T106" s="38"/>
      <c r="U106" s="33"/>
      <c r="V106" s="27"/>
      <c r="W106" s="28"/>
      <c r="X106" s="34"/>
      <c r="Y106" s="37"/>
      <c r="Z106" s="222"/>
      <c r="AA106" s="223"/>
      <c r="AB106" s="38"/>
      <c r="AC106" s="33"/>
      <c r="AD106" s="27"/>
      <c r="AE106" s="28"/>
    </row>
    <row r="107" spans="1:31" ht="30" customHeight="1" thickBot="1">
      <c r="A107" s="224" t="s">
        <v>101</v>
      </c>
      <c r="B107" s="224"/>
      <c r="C107" s="224"/>
      <c r="D107" s="224"/>
      <c r="E107" s="39">
        <v>250</v>
      </c>
      <c r="F107" s="221">
        <v>290</v>
      </c>
      <c r="G107" s="221"/>
      <c r="H107" s="34">
        <f>I107+J107+N107</f>
        <v>0.30000000000000004</v>
      </c>
      <c r="I107" s="37">
        <v>0.2</v>
      </c>
      <c r="J107" s="222">
        <f>J94</f>
        <v>0.1</v>
      </c>
      <c r="K107" s="223"/>
      <c r="L107" s="38"/>
      <c r="M107" s="33"/>
      <c r="N107" s="27"/>
      <c r="O107" s="28"/>
      <c r="P107" s="34">
        <f>Q107+R107+V107</f>
        <v>0.2</v>
      </c>
      <c r="Q107" s="31">
        <v>0.2</v>
      </c>
      <c r="R107" s="218">
        <v>0</v>
      </c>
      <c r="S107" s="219"/>
      <c r="T107" s="38"/>
      <c r="U107" s="33"/>
      <c r="V107" s="27"/>
      <c r="W107" s="28"/>
      <c r="X107" s="34">
        <f>Y107+Z107+AD107</f>
        <v>0.2</v>
      </c>
      <c r="Y107" s="31">
        <f>Q107</f>
        <v>0.2</v>
      </c>
      <c r="Z107" s="222"/>
      <c r="AA107" s="223"/>
      <c r="AB107" s="38"/>
      <c r="AC107" s="33"/>
      <c r="AD107" s="27"/>
      <c r="AE107" s="28"/>
    </row>
    <row r="108" spans="1:31" ht="15.75" thickBot="1">
      <c r="A108" s="224" t="s">
        <v>102</v>
      </c>
      <c r="B108" s="224"/>
      <c r="C108" s="224"/>
      <c r="D108" s="224"/>
      <c r="E108" s="39">
        <v>260</v>
      </c>
      <c r="F108" s="221" t="s">
        <v>86</v>
      </c>
      <c r="G108" s="221"/>
      <c r="H108" s="34">
        <f>I108+J108+N108</f>
        <v>1187.7</v>
      </c>
      <c r="I108" s="37">
        <f>388.2+100+49.5</f>
        <v>537.7</v>
      </c>
      <c r="J108" s="222">
        <v>0</v>
      </c>
      <c r="K108" s="223"/>
      <c r="L108" s="38">
        <v>0</v>
      </c>
      <c r="M108" s="33">
        <v>0</v>
      </c>
      <c r="N108" s="27">
        <f>N91</f>
        <v>650</v>
      </c>
      <c r="O108" s="28">
        <v>0</v>
      </c>
      <c r="P108" s="34">
        <f>Q108+R108+V108</f>
        <v>910.6</v>
      </c>
      <c r="Q108" s="37">
        <v>260.6</v>
      </c>
      <c r="R108" s="222">
        <v>0</v>
      </c>
      <c r="S108" s="223"/>
      <c r="T108" s="38"/>
      <c r="U108" s="33"/>
      <c r="V108" s="27">
        <f>N108</f>
        <v>650</v>
      </c>
      <c r="W108" s="28"/>
      <c r="X108" s="34">
        <f>Y108+Z108+AD108</f>
        <v>910.6</v>
      </c>
      <c r="Y108" s="37">
        <f>Q108</f>
        <v>260.6</v>
      </c>
      <c r="Z108" s="222">
        <v>0</v>
      </c>
      <c r="AA108" s="223"/>
      <c r="AB108" s="38"/>
      <c r="AC108" s="33"/>
      <c r="AD108" s="27">
        <f>V108</f>
        <v>650</v>
      </c>
      <c r="AE108" s="28">
        <v>0</v>
      </c>
    </row>
    <row r="109" spans="1:31" ht="15.75" thickBot="1">
      <c r="A109" s="224"/>
      <c r="B109" s="224"/>
      <c r="C109" s="224"/>
      <c r="D109" s="224"/>
      <c r="E109" s="39"/>
      <c r="F109" s="221"/>
      <c r="G109" s="221"/>
      <c r="H109" s="34"/>
      <c r="I109" s="37"/>
      <c r="J109" s="222"/>
      <c r="K109" s="223"/>
      <c r="L109" s="38"/>
      <c r="M109" s="33"/>
      <c r="N109" s="27"/>
      <c r="O109" s="28"/>
      <c r="P109" s="34"/>
      <c r="Q109" s="37"/>
      <c r="R109" s="222"/>
      <c r="S109" s="223"/>
      <c r="T109" s="38"/>
      <c r="U109" s="33"/>
      <c r="V109" s="27"/>
      <c r="W109" s="28"/>
      <c r="X109" s="34"/>
      <c r="Y109" s="37"/>
      <c r="Z109" s="222"/>
      <c r="AA109" s="223"/>
      <c r="AB109" s="38"/>
      <c r="AC109" s="33"/>
      <c r="AD109" s="27"/>
      <c r="AE109" s="28"/>
    </row>
    <row r="110" spans="1:31" ht="15.75" hidden="1" thickBot="1">
      <c r="A110" s="224"/>
      <c r="B110" s="224"/>
      <c r="C110" s="224"/>
      <c r="D110" s="224"/>
      <c r="E110" s="39"/>
      <c r="F110" s="221"/>
      <c r="G110" s="221"/>
      <c r="H110" s="34"/>
      <c r="I110" s="37"/>
      <c r="J110" s="222"/>
      <c r="K110" s="223"/>
      <c r="L110" s="38"/>
      <c r="M110" s="33"/>
      <c r="N110" s="27"/>
      <c r="O110" s="28"/>
      <c r="P110" s="34"/>
      <c r="Q110" s="37"/>
      <c r="R110" s="222"/>
      <c r="S110" s="223"/>
      <c r="T110" s="38"/>
      <c r="U110" s="33"/>
      <c r="V110" s="27"/>
      <c r="W110" s="28"/>
      <c r="X110" s="34"/>
      <c r="Y110" s="37"/>
      <c r="Z110" s="222"/>
      <c r="AA110" s="223"/>
      <c r="AB110" s="38"/>
      <c r="AC110" s="33"/>
      <c r="AD110" s="27"/>
      <c r="AE110" s="28"/>
    </row>
    <row r="111" spans="1:31" ht="38.25" customHeight="1" thickBot="1">
      <c r="A111" s="226" t="s">
        <v>103</v>
      </c>
      <c r="B111" s="226"/>
      <c r="C111" s="226"/>
      <c r="D111" s="226"/>
      <c r="E111" s="45">
        <v>300</v>
      </c>
      <c r="F111" s="221" t="s">
        <v>86</v>
      </c>
      <c r="G111" s="221"/>
      <c r="H111" s="34">
        <f>I111+J111+N111</f>
        <v>5790.3</v>
      </c>
      <c r="I111" s="37">
        <f>I112+I113</f>
        <v>5140.2</v>
      </c>
      <c r="J111" s="222">
        <f>J112</f>
        <v>0.1</v>
      </c>
      <c r="K111" s="223"/>
      <c r="L111" s="38"/>
      <c r="M111" s="33"/>
      <c r="N111" s="27">
        <f>N112+N113</f>
        <v>650</v>
      </c>
      <c r="O111" s="46">
        <f>O112+O113</f>
        <v>0</v>
      </c>
      <c r="P111" s="34">
        <f>Q111+R111+V111</f>
        <v>5163.5</v>
      </c>
      <c r="Q111" s="37">
        <f>Q112+Q113</f>
        <v>4513.5</v>
      </c>
      <c r="R111" s="222"/>
      <c r="S111" s="223"/>
      <c r="T111" s="38"/>
      <c r="U111" s="25"/>
      <c r="V111" s="47">
        <f>V112+V113</f>
        <v>650</v>
      </c>
      <c r="W111" s="28"/>
      <c r="X111" s="34">
        <f>Y111+Z111+AD111</f>
        <v>5163.5</v>
      </c>
      <c r="Y111" s="37">
        <f>Y112+Y113</f>
        <v>4513.5</v>
      </c>
      <c r="Z111" s="222"/>
      <c r="AA111" s="223"/>
      <c r="AB111" s="38"/>
      <c r="AC111" s="25"/>
      <c r="AD111" s="47">
        <f>AD112+AD113</f>
        <v>650</v>
      </c>
      <c r="AE111" s="28"/>
    </row>
    <row r="112" spans="1:31" ht="21" customHeight="1" thickBot="1">
      <c r="A112" s="224" t="s">
        <v>104</v>
      </c>
      <c r="B112" s="224"/>
      <c r="C112" s="224"/>
      <c r="D112" s="224"/>
      <c r="E112" s="39">
        <v>310</v>
      </c>
      <c r="F112" s="221">
        <v>310</v>
      </c>
      <c r="G112" s="221"/>
      <c r="H112" s="34">
        <f>I112+J112+N112</f>
        <v>5790.3</v>
      </c>
      <c r="I112" s="37">
        <f>I98</f>
        <v>5140.2</v>
      </c>
      <c r="J112" s="222">
        <f>J98</f>
        <v>0.1</v>
      </c>
      <c r="K112" s="223"/>
      <c r="L112" s="38"/>
      <c r="M112" s="33"/>
      <c r="N112" s="27">
        <f>N108</f>
        <v>650</v>
      </c>
      <c r="O112" s="28">
        <v>0</v>
      </c>
      <c r="P112" s="34">
        <f>Q112+R112+V112</f>
        <v>5163.5</v>
      </c>
      <c r="Q112" s="37">
        <f>Q98</f>
        <v>4513.5</v>
      </c>
      <c r="R112" s="222"/>
      <c r="S112" s="223"/>
      <c r="T112" s="38"/>
      <c r="U112" s="33"/>
      <c r="V112" s="27">
        <f>N112</f>
        <v>650</v>
      </c>
      <c r="W112" s="28"/>
      <c r="X112" s="34">
        <f>Y112+Z112+AD112</f>
        <v>5163.5</v>
      </c>
      <c r="Y112" s="37">
        <f>Q112</f>
        <v>4513.5</v>
      </c>
      <c r="Z112" s="222"/>
      <c r="AA112" s="223"/>
      <c r="AB112" s="38"/>
      <c r="AC112" s="33"/>
      <c r="AD112" s="27">
        <f>V112</f>
        <v>650</v>
      </c>
      <c r="AE112" s="28"/>
    </row>
    <row r="113" spans="1:31" ht="15.75" thickBot="1">
      <c r="A113" s="224" t="s">
        <v>105</v>
      </c>
      <c r="B113" s="224"/>
      <c r="C113" s="224"/>
      <c r="D113" s="224"/>
      <c r="E113" s="39">
        <v>320</v>
      </c>
      <c r="F113" s="221"/>
      <c r="G113" s="221"/>
      <c r="H113" s="34"/>
      <c r="I113" s="37">
        <v>0</v>
      </c>
      <c r="J113" s="222">
        <v>0</v>
      </c>
      <c r="K113" s="223"/>
      <c r="L113" s="38"/>
      <c r="M113" s="33"/>
      <c r="N113" s="27"/>
      <c r="O113" s="28"/>
      <c r="P113" s="34"/>
      <c r="Q113" s="37"/>
      <c r="R113" s="222"/>
      <c r="S113" s="223"/>
      <c r="T113" s="38"/>
      <c r="U113" s="33"/>
      <c r="V113" s="27"/>
      <c r="W113" s="28"/>
      <c r="X113" s="34"/>
      <c r="Y113" s="37"/>
      <c r="Z113" s="222"/>
      <c r="AA113" s="223"/>
      <c r="AB113" s="38"/>
      <c r="AC113" s="33"/>
      <c r="AD113" s="27"/>
      <c r="AE113" s="28"/>
    </row>
    <row r="114" spans="1:31" ht="40.5" customHeight="1" thickBot="1">
      <c r="A114" s="226" t="s">
        <v>106</v>
      </c>
      <c r="B114" s="226"/>
      <c r="C114" s="226"/>
      <c r="D114" s="226"/>
      <c r="E114" s="45">
        <v>400</v>
      </c>
      <c r="F114" s="229"/>
      <c r="G114" s="229"/>
      <c r="H114" s="34">
        <f>I114+J114+N114</f>
        <v>5790.3</v>
      </c>
      <c r="I114" s="37">
        <f>I115+I116</f>
        <v>5140.2</v>
      </c>
      <c r="J114" s="222">
        <f>J115+J116</f>
        <v>0.1</v>
      </c>
      <c r="K114" s="223"/>
      <c r="L114" s="38"/>
      <c r="M114" s="25"/>
      <c r="N114" s="47">
        <f>N115+N116</f>
        <v>650</v>
      </c>
      <c r="O114" s="28">
        <f>O115+O116</f>
        <v>0</v>
      </c>
      <c r="P114" s="34">
        <f>Q114+R114+V114</f>
        <v>5163.5</v>
      </c>
      <c r="Q114" s="37">
        <f>Q115+Q116</f>
        <v>4513.5</v>
      </c>
      <c r="R114" s="230"/>
      <c r="S114" s="231"/>
      <c r="T114" s="48"/>
      <c r="U114" s="49"/>
      <c r="V114" s="47">
        <f>V115+V116</f>
        <v>650</v>
      </c>
      <c r="W114" s="50"/>
      <c r="X114" s="34">
        <f>Y114+Z114+AD114</f>
        <v>5163.5</v>
      </c>
      <c r="Y114" s="37">
        <f>Y115+Y116</f>
        <v>4513.5</v>
      </c>
      <c r="Z114" s="230"/>
      <c r="AA114" s="231"/>
      <c r="AB114" s="48"/>
      <c r="AC114" s="49"/>
      <c r="AD114" s="27">
        <f>AD115+AD116</f>
        <v>650</v>
      </c>
      <c r="AE114" s="51"/>
    </row>
    <row r="115" spans="1:31" ht="19.5" customHeight="1" thickBot="1">
      <c r="A115" s="224" t="s">
        <v>107</v>
      </c>
      <c r="B115" s="224"/>
      <c r="C115" s="224"/>
      <c r="D115" s="224"/>
      <c r="E115" s="39">
        <v>410</v>
      </c>
      <c r="F115" s="221">
        <v>410</v>
      </c>
      <c r="G115" s="221"/>
      <c r="H115" s="34">
        <f>I115+J115+N115</f>
        <v>5790.3</v>
      </c>
      <c r="I115" s="37">
        <f>I112</f>
        <v>5140.2</v>
      </c>
      <c r="J115" s="222">
        <f>J112</f>
        <v>0.1</v>
      </c>
      <c r="K115" s="223"/>
      <c r="L115" s="38"/>
      <c r="M115" s="33"/>
      <c r="N115" s="27">
        <f>N112+N117</f>
        <v>650</v>
      </c>
      <c r="O115" s="28">
        <v>0</v>
      </c>
      <c r="P115" s="34">
        <f>Q115+R115+V115</f>
        <v>5163.5</v>
      </c>
      <c r="Q115" s="37">
        <f>Q112</f>
        <v>4513.5</v>
      </c>
      <c r="R115" s="222"/>
      <c r="S115" s="223"/>
      <c r="T115" s="38"/>
      <c r="U115" s="33"/>
      <c r="V115" s="27">
        <f>V112</f>
        <v>650</v>
      </c>
      <c r="W115" s="28"/>
      <c r="X115" s="34">
        <f>Y115+Z115+AD115</f>
        <v>5163.5</v>
      </c>
      <c r="Y115" s="37">
        <f>Q115</f>
        <v>4513.5</v>
      </c>
      <c r="Z115" s="222"/>
      <c r="AA115" s="223"/>
      <c r="AB115" s="38"/>
      <c r="AC115" s="33"/>
      <c r="AD115" s="27">
        <f>V115</f>
        <v>650</v>
      </c>
      <c r="AE115" s="28">
        <v>0</v>
      </c>
    </row>
    <row r="116" spans="1:31" ht="15.75" thickBot="1">
      <c r="A116" s="224" t="s">
        <v>108</v>
      </c>
      <c r="B116" s="224"/>
      <c r="C116" s="224"/>
      <c r="D116" s="224"/>
      <c r="E116" s="39">
        <v>420</v>
      </c>
      <c r="F116" s="221"/>
      <c r="G116" s="221"/>
      <c r="H116" s="34">
        <v>0</v>
      </c>
      <c r="I116" s="37">
        <v>0</v>
      </c>
      <c r="J116" s="222">
        <v>0</v>
      </c>
      <c r="K116" s="223"/>
      <c r="L116" s="38"/>
      <c r="M116" s="33"/>
      <c r="N116" s="27">
        <v>0</v>
      </c>
      <c r="O116" s="28">
        <v>0</v>
      </c>
      <c r="P116" s="34">
        <v>0</v>
      </c>
      <c r="Q116" s="37"/>
      <c r="R116" s="222"/>
      <c r="S116" s="223"/>
      <c r="T116" s="38"/>
      <c r="U116" s="33"/>
      <c r="V116" s="27"/>
      <c r="W116" s="28"/>
      <c r="X116" s="34">
        <v>0</v>
      </c>
      <c r="Y116" s="37">
        <v>0</v>
      </c>
      <c r="Z116" s="222"/>
      <c r="AA116" s="223"/>
      <c r="AB116" s="38"/>
      <c r="AC116" s="33"/>
      <c r="AD116" s="27"/>
      <c r="AE116" s="28"/>
    </row>
    <row r="117" spans="1:31" ht="19.5" thickBot="1">
      <c r="A117" s="226" t="s">
        <v>109</v>
      </c>
      <c r="B117" s="226"/>
      <c r="C117" s="226"/>
      <c r="D117" s="226"/>
      <c r="E117" s="45">
        <v>500</v>
      </c>
      <c r="F117" s="221" t="s">
        <v>86</v>
      </c>
      <c r="G117" s="221"/>
      <c r="H117" s="34">
        <f>I117+N117</f>
        <v>0</v>
      </c>
      <c r="I117" s="37">
        <v>0</v>
      </c>
      <c r="J117" s="222">
        <v>0</v>
      </c>
      <c r="K117" s="223"/>
      <c r="L117" s="38"/>
      <c r="M117" s="33">
        <v>0</v>
      </c>
      <c r="N117" s="27">
        <v>0</v>
      </c>
      <c r="O117" s="28">
        <v>0</v>
      </c>
      <c r="P117" s="34">
        <f>Q117+V117</f>
        <v>0</v>
      </c>
      <c r="Q117" s="37">
        <v>0</v>
      </c>
      <c r="R117" s="222">
        <v>0</v>
      </c>
      <c r="S117" s="223"/>
      <c r="T117" s="38"/>
      <c r="U117" s="33"/>
      <c r="V117" s="27">
        <v>0</v>
      </c>
      <c r="W117" s="28"/>
      <c r="X117" s="34">
        <f>Y117+AD117</f>
        <v>0</v>
      </c>
      <c r="Y117" s="37">
        <v>0</v>
      </c>
      <c r="Z117" s="222"/>
      <c r="AA117" s="223"/>
      <c r="AB117" s="38"/>
      <c r="AC117" s="33"/>
      <c r="AD117" s="27">
        <v>0</v>
      </c>
      <c r="AE117" s="28">
        <v>0</v>
      </c>
    </row>
    <row r="118" spans="1:31" ht="19.5" thickBot="1">
      <c r="A118" s="226" t="s">
        <v>110</v>
      </c>
      <c r="B118" s="226"/>
      <c r="C118" s="226"/>
      <c r="D118" s="226"/>
      <c r="E118" s="45">
        <v>600</v>
      </c>
      <c r="F118" s="221" t="s">
        <v>86</v>
      </c>
      <c r="G118" s="221"/>
      <c r="H118" s="34">
        <v>0</v>
      </c>
      <c r="I118" s="37">
        <v>0</v>
      </c>
      <c r="J118" s="222">
        <v>0</v>
      </c>
      <c r="K118" s="223"/>
      <c r="L118" s="38">
        <v>0</v>
      </c>
      <c r="M118" s="33">
        <v>0</v>
      </c>
      <c r="N118" s="27">
        <v>0</v>
      </c>
      <c r="O118" s="28">
        <v>0</v>
      </c>
      <c r="P118" s="34">
        <v>0</v>
      </c>
      <c r="Q118" s="37">
        <v>0</v>
      </c>
      <c r="R118" s="222">
        <v>0</v>
      </c>
      <c r="S118" s="223"/>
      <c r="T118" s="38"/>
      <c r="U118" s="33"/>
      <c r="V118" s="27">
        <v>0</v>
      </c>
      <c r="W118" s="28"/>
      <c r="X118" s="34">
        <v>0</v>
      </c>
      <c r="Y118" s="37">
        <v>0</v>
      </c>
      <c r="Z118" s="222"/>
      <c r="AA118" s="223"/>
      <c r="AB118" s="38"/>
      <c r="AC118" s="33"/>
      <c r="AD118" s="27">
        <v>0</v>
      </c>
      <c r="AE118" s="28">
        <v>0</v>
      </c>
    </row>
    <row r="119" spans="1:15" ht="31.5" customHeight="1" thickBot="1">
      <c r="A119" s="232" t="s">
        <v>111</v>
      </c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</row>
    <row r="120" spans="1:17" ht="15.75" thickBot="1">
      <c r="A120" s="234" t="s">
        <v>42</v>
      </c>
      <c r="B120" s="235"/>
      <c r="C120" s="235"/>
      <c r="D120" s="236"/>
      <c r="E120" s="243" t="s">
        <v>71</v>
      </c>
      <c r="F120" s="243" t="s">
        <v>112</v>
      </c>
      <c r="G120" s="210" t="s">
        <v>113</v>
      </c>
      <c r="H120" s="246"/>
      <c r="I120" s="246"/>
      <c r="J120" s="246"/>
      <c r="K120" s="246"/>
      <c r="L120" s="246"/>
      <c r="M120" s="246"/>
      <c r="N120" s="246"/>
      <c r="O120" s="246"/>
      <c r="P120" s="246"/>
      <c r="Q120" s="247"/>
    </row>
    <row r="121" spans="1:17" ht="15.75" thickBot="1">
      <c r="A121" s="237"/>
      <c r="B121" s="238"/>
      <c r="C121" s="238"/>
      <c r="D121" s="239"/>
      <c r="E121" s="244"/>
      <c r="F121" s="244"/>
      <c r="G121" s="248" t="s">
        <v>114</v>
      </c>
      <c r="H121" s="249"/>
      <c r="I121" s="249"/>
      <c r="J121" s="250"/>
      <c r="K121" s="227" t="s">
        <v>77</v>
      </c>
      <c r="L121" s="255"/>
      <c r="M121" s="255"/>
      <c r="N121" s="255"/>
      <c r="O121" s="255"/>
      <c r="P121" s="255"/>
      <c r="Q121" s="228"/>
    </row>
    <row r="122" spans="1:17" ht="15">
      <c r="A122" s="237"/>
      <c r="B122" s="238"/>
      <c r="C122" s="238"/>
      <c r="D122" s="239"/>
      <c r="E122" s="244"/>
      <c r="F122" s="244"/>
      <c r="G122" s="251"/>
      <c r="H122" s="249"/>
      <c r="I122" s="249"/>
      <c r="J122" s="250"/>
      <c r="K122" s="256" t="s">
        <v>115</v>
      </c>
      <c r="L122" s="257"/>
      <c r="M122" s="257"/>
      <c r="N122" s="258"/>
      <c r="O122" s="256" t="s">
        <v>116</v>
      </c>
      <c r="P122" s="257"/>
      <c r="Q122" s="258"/>
    </row>
    <row r="123" spans="1:17" ht="27" customHeight="1" thickBot="1">
      <c r="A123" s="237"/>
      <c r="B123" s="238"/>
      <c r="C123" s="238"/>
      <c r="D123" s="239"/>
      <c r="E123" s="244"/>
      <c r="F123" s="244"/>
      <c r="G123" s="252"/>
      <c r="H123" s="253"/>
      <c r="I123" s="253"/>
      <c r="J123" s="254"/>
      <c r="K123" s="259"/>
      <c r="L123" s="260"/>
      <c r="M123" s="260"/>
      <c r="N123" s="261"/>
      <c r="O123" s="259"/>
      <c r="P123" s="260"/>
      <c r="Q123" s="261"/>
    </row>
    <row r="124" spans="1:17" ht="60.75" customHeight="1" thickBot="1">
      <c r="A124" s="240"/>
      <c r="B124" s="241"/>
      <c r="C124" s="241"/>
      <c r="D124" s="242"/>
      <c r="E124" s="245"/>
      <c r="F124" s="245"/>
      <c r="G124" s="262" t="s">
        <v>117</v>
      </c>
      <c r="H124" s="263"/>
      <c r="I124" s="55" t="s">
        <v>118</v>
      </c>
      <c r="J124" s="55" t="s">
        <v>119</v>
      </c>
      <c r="K124" s="262" t="s">
        <v>117</v>
      </c>
      <c r="L124" s="263"/>
      <c r="M124" s="55" t="s">
        <v>118</v>
      </c>
      <c r="N124" s="55" t="s">
        <v>119</v>
      </c>
      <c r="O124" s="54" t="s">
        <v>117</v>
      </c>
      <c r="P124" s="55" t="s">
        <v>118</v>
      </c>
      <c r="Q124" s="55" t="s">
        <v>120</v>
      </c>
    </row>
    <row r="125" spans="1:17" ht="15.75" thickBot="1">
      <c r="A125" s="264">
        <v>1</v>
      </c>
      <c r="B125" s="265"/>
      <c r="C125" s="265"/>
      <c r="D125" s="266"/>
      <c r="E125" s="56">
        <v>2</v>
      </c>
      <c r="F125" s="22">
        <v>3</v>
      </c>
      <c r="G125" s="210">
        <v>4</v>
      </c>
      <c r="H125" s="247"/>
      <c r="I125" s="57">
        <v>5</v>
      </c>
      <c r="J125" s="34">
        <v>6</v>
      </c>
      <c r="K125" s="267">
        <v>7</v>
      </c>
      <c r="L125" s="247"/>
      <c r="M125" s="57">
        <v>8</v>
      </c>
      <c r="N125" s="57">
        <v>9</v>
      </c>
      <c r="O125" s="58">
        <v>10</v>
      </c>
      <c r="P125" s="57">
        <v>11</v>
      </c>
      <c r="Q125" s="52">
        <v>12</v>
      </c>
    </row>
    <row r="126" spans="1:17" ht="30" customHeight="1" thickBot="1">
      <c r="A126" s="264" t="s">
        <v>121</v>
      </c>
      <c r="B126" s="265"/>
      <c r="C126" s="265"/>
      <c r="D126" s="266"/>
      <c r="E126" s="59" t="s">
        <v>122</v>
      </c>
      <c r="F126" s="22" t="s">
        <v>86</v>
      </c>
      <c r="G126" s="210">
        <f>G127+G129</f>
        <v>1187.7</v>
      </c>
      <c r="H126" s="247"/>
      <c r="I126" s="34">
        <f>I127+I129</f>
        <v>910.6</v>
      </c>
      <c r="J126" s="34">
        <f>J127+J129</f>
        <v>910.6</v>
      </c>
      <c r="K126" s="210">
        <f>K127+K129</f>
        <v>1187.7</v>
      </c>
      <c r="L126" s="247"/>
      <c r="M126" s="34">
        <f>M127+M129</f>
        <v>910.6</v>
      </c>
      <c r="N126" s="34">
        <f>N127+N129</f>
        <v>910.6</v>
      </c>
      <c r="O126" s="34">
        <f>O127+O129</f>
        <v>0</v>
      </c>
      <c r="P126" s="34">
        <f>P127+P129</f>
        <v>0</v>
      </c>
      <c r="Q126" s="34">
        <f>Q127+Q129</f>
        <v>0</v>
      </c>
    </row>
    <row r="127" spans="1:17" ht="34.5" customHeight="1" thickBot="1">
      <c r="A127" s="268" t="s">
        <v>123</v>
      </c>
      <c r="B127" s="269"/>
      <c r="C127" s="269"/>
      <c r="D127" s="270"/>
      <c r="E127" s="59" t="s">
        <v>124</v>
      </c>
      <c r="F127" s="22" t="s">
        <v>86</v>
      </c>
      <c r="G127" s="210">
        <v>156.5</v>
      </c>
      <c r="H127" s="247"/>
      <c r="I127" s="34"/>
      <c r="J127" s="34"/>
      <c r="K127" s="227">
        <f>G127</f>
        <v>156.5</v>
      </c>
      <c r="L127" s="228"/>
      <c r="M127" s="34"/>
      <c r="N127" s="34"/>
      <c r="O127" s="38"/>
      <c r="P127" s="34"/>
      <c r="Q127" s="41"/>
    </row>
    <row r="128" spans="1:17" ht="13.5" customHeight="1" thickBot="1">
      <c r="A128" s="210"/>
      <c r="B128" s="211"/>
      <c r="C128" s="211"/>
      <c r="D128" s="212"/>
      <c r="E128" s="59"/>
      <c r="F128" s="22"/>
      <c r="G128" s="210"/>
      <c r="H128" s="247"/>
      <c r="I128" s="34"/>
      <c r="J128" s="34"/>
      <c r="K128" s="227"/>
      <c r="L128" s="228"/>
      <c r="M128" s="34"/>
      <c r="N128" s="34"/>
      <c r="O128" s="38"/>
      <c r="P128" s="34"/>
      <c r="Q128" s="41"/>
    </row>
    <row r="129" spans="1:17" ht="29.25" customHeight="1" thickBot="1">
      <c r="A129" s="210" t="s">
        <v>125</v>
      </c>
      <c r="B129" s="211"/>
      <c r="C129" s="211"/>
      <c r="D129" s="212"/>
      <c r="E129" s="59" t="s">
        <v>126</v>
      </c>
      <c r="F129" s="22"/>
      <c r="G129" s="210">
        <f>G130</f>
        <v>1031.2</v>
      </c>
      <c r="H129" s="247"/>
      <c r="I129" s="34">
        <f>I130</f>
        <v>910.6</v>
      </c>
      <c r="J129" s="34">
        <f>J130</f>
        <v>910.6</v>
      </c>
      <c r="K129" s="210">
        <f>K130</f>
        <v>1031.2</v>
      </c>
      <c r="L129" s="247"/>
      <c r="M129" s="34">
        <f>M130</f>
        <v>910.6</v>
      </c>
      <c r="N129" s="34">
        <f>N130</f>
        <v>910.6</v>
      </c>
      <c r="O129" s="34">
        <f>O130</f>
        <v>0</v>
      </c>
      <c r="P129" s="34">
        <f>P130</f>
        <v>0</v>
      </c>
      <c r="Q129" s="34">
        <f>Q130</f>
        <v>0</v>
      </c>
    </row>
    <row r="130" spans="1:17" ht="23.25" customHeight="1" thickBot="1">
      <c r="A130" s="210" t="s">
        <v>127</v>
      </c>
      <c r="B130" s="211"/>
      <c r="C130" s="211"/>
      <c r="D130" s="212"/>
      <c r="E130" s="59"/>
      <c r="F130" s="22">
        <v>2017</v>
      </c>
      <c r="G130" s="210">
        <f>H108-G127</f>
        <v>1031.2</v>
      </c>
      <c r="H130" s="247"/>
      <c r="I130" s="34">
        <f>P108</f>
        <v>910.6</v>
      </c>
      <c r="J130" s="34">
        <f>X108</f>
        <v>910.6</v>
      </c>
      <c r="K130" s="227">
        <f>G130</f>
        <v>1031.2</v>
      </c>
      <c r="L130" s="228"/>
      <c r="M130" s="34">
        <f>I130</f>
        <v>910.6</v>
      </c>
      <c r="N130" s="34">
        <f>J130</f>
        <v>910.6</v>
      </c>
      <c r="O130" s="38"/>
      <c r="P130" s="34"/>
      <c r="Q130" s="41"/>
    </row>
    <row r="131" spans="1:15" ht="18.75">
      <c r="A131" s="60"/>
      <c r="B131" s="60"/>
      <c r="C131" s="60"/>
      <c r="D131" s="60"/>
      <c r="E131" s="61"/>
      <c r="F131" s="62"/>
      <c r="G131" s="62"/>
      <c r="H131" s="63"/>
      <c r="I131" s="64"/>
      <c r="J131" s="63"/>
      <c r="K131" s="64"/>
      <c r="L131" s="63"/>
      <c r="M131" s="64"/>
      <c r="N131" s="64"/>
      <c r="O131" s="64"/>
    </row>
    <row r="132" spans="1:15" ht="24" customHeight="1" thickBot="1">
      <c r="A132" s="60"/>
      <c r="B132" s="271" t="s">
        <v>128</v>
      </c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64"/>
      <c r="N132" s="64"/>
      <c r="O132" s="64"/>
    </row>
    <row r="133" spans="1:15" ht="30.75" thickBot="1">
      <c r="A133" s="210" t="s">
        <v>42</v>
      </c>
      <c r="B133" s="211"/>
      <c r="C133" s="211"/>
      <c r="D133" s="212"/>
      <c r="E133" s="65" t="s">
        <v>71</v>
      </c>
      <c r="F133" s="211" t="s">
        <v>129</v>
      </c>
      <c r="G133" s="273"/>
      <c r="H133" s="273"/>
      <c r="I133" s="215"/>
      <c r="J133" s="63"/>
      <c r="K133" s="64"/>
      <c r="L133" s="63"/>
      <c r="M133" s="64"/>
      <c r="N133" s="64"/>
      <c r="O133" s="64"/>
    </row>
    <row r="134" spans="1:15" ht="15.75" thickBot="1">
      <c r="A134" s="179">
        <v>1</v>
      </c>
      <c r="B134" s="180"/>
      <c r="C134" s="180"/>
      <c r="D134" s="180"/>
      <c r="E134" s="39">
        <v>2</v>
      </c>
      <c r="F134" s="211">
        <v>3</v>
      </c>
      <c r="G134" s="246"/>
      <c r="H134" s="246"/>
      <c r="I134" s="247"/>
      <c r="J134" s="63"/>
      <c r="K134" s="64"/>
      <c r="L134" s="63"/>
      <c r="M134" s="64"/>
      <c r="N134" s="64"/>
      <c r="O134" s="64"/>
    </row>
    <row r="135" spans="1:15" ht="15.75" thickBot="1">
      <c r="A135" s="122" t="s">
        <v>130</v>
      </c>
      <c r="B135" s="123"/>
      <c r="C135" s="123"/>
      <c r="D135" s="123"/>
      <c r="E135" s="66" t="s">
        <v>131</v>
      </c>
      <c r="F135" s="211">
        <v>0</v>
      </c>
      <c r="G135" s="246"/>
      <c r="H135" s="246"/>
      <c r="I135" s="247"/>
      <c r="J135" s="63"/>
      <c r="K135" s="64"/>
      <c r="L135" s="63"/>
      <c r="M135" s="64"/>
      <c r="N135" s="64"/>
      <c r="O135" s="64"/>
    </row>
    <row r="136" spans="1:15" ht="15.75" thickBot="1">
      <c r="A136" s="122" t="s">
        <v>132</v>
      </c>
      <c r="B136" s="123"/>
      <c r="C136" s="123"/>
      <c r="D136" s="123"/>
      <c r="E136" s="66" t="s">
        <v>133</v>
      </c>
      <c r="F136" s="211">
        <v>0</v>
      </c>
      <c r="G136" s="246"/>
      <c r="H136" s="246"/>
      <c r="I136" s="247"/>
      <c r="J136" s="63"/>
      <c r="K136" s="64"/>
      <c r="L136" s="63"/>
      <c r="M136" s="64"/>
      <c r="N136" s="64"/>
      <c r="O136" s="64"/>
    </row>
    <row r="137" spans="1:15" ht="15.75" thickBot="1">
      <c r="A137" s="122" t="s">
        <v>134</v>
      </c>
      <c r="B137" s="123"/>
      <c r="C137" s="123"/>
      <c r="D137" s="123"/>
      <c r="E137" s="66" t="s">
        <v>135</v>
      </c>
      <c r="F137" s="211">
        <v>0</v>
      </c>
      <c r="G137" s="246"/>
      <c r="H137" s="246"/>
      <c r="I137" s="247"/>
      <c r="J137" s="63"/>
      <c r="K137" s="64"/>
      <c r="L137" s="63"/>
      <c r="M137" s="64"/>
      <c r="N137" s="64"/>
      <c r="O137" s="64"/>
    </row>
    <row r="138" spans="1:15" ht="15.75" hidden="1" thickBot="1">
      <c r="A138" s="122"/>
      <c r="B138" s="123"/>
      <c r="C138" s="123"/>
      <c r="D138" s="123"/>
      <c r="E138" s="66"/>
      <c r="F138" s="211"/>
      <c r="G138" s="246"/>
      <c r="H138" s="246"/>
      <c r="I138" s="247"/>
      <c r="J138" s="63"/>
      <c r="K138" s="64"/>
      <c r="L138" s="63"/>
      <c r="M138" s="64"/>
      <c r="N138" s="64"/>
      <c r="O138" s="64"/>
    </row>
    <row r="139" spans="1:15" ht="15.75" thickBot="1">
      <c r="A139" s="122" t="s">
        <v>136</v>
      </c>
      <c r="B139" s="123"/>
      <c r="C139" s="123"/>
      <c r="D139" s="123"/>
      <c r="E139" s="66" t="s">
        <v>137</v>
      </c>
      <c r="F139" s="211">
        <v>0</v>
      </c>
      <c r="G139" s="246"/>
      <c r="H139" s="246"/>
      <c r="I139" s="247"/>
      <c r="J139" s="63"/>
      <c r="K139" s="64"/>
      <c r="L139" s="63"/>
      <c r="M139" s="64"/>
      <c r="N139" s="64"/>
      <c r="O139" s="64"/>
    </row>
    <row r="140" spans="1:15" ht="15">
      <c r="A140" s="9"/>
      <c r="B140" s="9"/>
      <c r="C140" s="9"/>
      <c r="D140" s="9"/>
      <c r="E140" s="67"/>
      <c r="F140" s="62"/>
      <c r="G140" s="53"/>
      <c r="H140" s="53"/>
      <c r="I140" s="53"/>
      <c r="J140" s="63"/>
      <c r="K140" s="64"/>
      <c r="L140" s="63"/>
      <c r="M140" s="64"/>
      <c r="N140" s="64"/>
      <c r="O140" s="64"/>
    </row>
    <row r="141" spans="1:15" ht="18.75" customHeight="1" thickBot="1">
      <c r="A141" s="171" t="s">
        <v>138</v>
      </c>
      <c r="B141" s="274"/>
      <c r="C141" s="274"/>
      <c r="D141" s="274"/>
      <c r="E141" s="274"/>
      <c r="F141" s="274"/>
      <c r="G141" s="274"/>
      <c r="H141" s="274"/>
      <c r="I141" s="274"/>
      <c r="J141" s="274"/>
      <c r="K141" s="64"/>
      <c r="L141" s="63"/>
      <c r="M141" s="64"/>
      <c r="N141" s="64"/>
      <c r="O141" s="64"/>
    </row>
    <row r="142" spans="1:15" ht="36.75" customHeight="1" thickBot="1">
      <c r="A142" s="210" t="s">
        <v>42</v>
      </c>
      <c r="B142" s="211"/>
      <c r="C142" s="211"/>
      <c r="D142" s="212"/>
      <c r="E142" s="65" t="s">
        <v>71</v>
      </c>
      <c r="F142" s="211" t="s">
        <v>139</v>
      </c>
      <c r="G142" s="273"/>
      <c r="H142" s="273"/>
      <c r="I142" s="215"/>
      <c r="J142" s="63"/>
      <c r="K142" s="64"/>
      <c r="L142" s="63"/>
      <c r="M142" s="64"/>
      <c r="N142" s="64"/>
      <c r="O142" s="64"/>
    </row>
    <row r="143" spans="1:15" ht="15.75" customHeight="1" thickBot="1">
      <c r="A143" s="179">
        <v>1</v>
      </c>
      <c r="B143" s="180"/>
      <c r="C143" s="180"/>
      <c r="D143" s="180"/>
      <c r="E143" s="39">
        <v>2</v>
      </c>
      <c r="F143" s="211">
        <v>3</v>
      </c>
      <c r="G143" s="246"/>
      <c r="H143" s="246"/>
      <c r="I143" s="247"/>
      <c r="J143" s="63"/>
      <c r="K143" s="64"/>
      <c r="L143" s="63"/>
      <c r="M143" s="64"/>
      <c r="N143" s="64"/>
      <c r="O143" s="64"/>
    </row>
    <row r="144" spans="1:15" ht="15.75" customHeight="1" thickBot="1">
      <c r="A144" s="122" t="s">
        <v>140</v>
      </c>
      <c r="B144" s="123"/>
      <c r="C144" s="123"/>
      <c r="D144" s="123"/>
      <c r="E144" s="66" t="s">
        <v>131</v>
      </c>
      <c r="F144" s="211">
        <v>0</v>
      </c>
      <c r="G144" s="246"/>
      <c r="H144" s="246"/>
      <c r="I144" s="247"/>
      <c r="J144" s="63"/>
      <c r="K144" s="64"/>
      <c r="L144" s="63"/>
      <c r="M144" s="64"/>
      <c r="N144" s="64"/>
      <c r="O144" s="64"/>
    </row>
    <row r="145" spans="1:15" ht="60.75" customHeight="1" thickBot="1">
      <c r="A145" s="122" t="s">
        <v>141</v>
      </c>
      <c r="B145" s="123"/>
      <c r="C145" s="123"/>
      <c r="D145" s="123"/>
      <c r="E145" s="66" t="s">
        <v>133</v>
      </c>
      <c r="F145" s="211">
        <v>15.8</v>
      </c>
      <c r="G145" s="246"/>
      <c r="H145" s="246"/>
      <c r="I145" s="247"/>
      <c r="J145" s="63"/>
      <c r="K145" s="64"/>
      <c r="L145" s="63"/>
      <c r="M145" s="64"/>
      <c r="N145" s="64"/>
      <c r="O145" s="64"/>
    </row>
    <row r="146" spans="1:15" ht="28.5" customHeight="1" thickBot="1">
      <c r="A146" s="122" t="s">
        <v>142</v>
      </c>
      <c r="B146" s="123"/>
      <c r="C146" s="123"/>
      <c r="D146" s="123"/>
      <c r="E146" s="66" t="s">
        <v>135</v>
      </c>
      <c r="F146" s="211">
        <v>0</v>
      </c>
      <c r="G146" s="246"/>
      <c r="H146" s="246"/>
      <c r="I146" s="247"/>
      <c r="J146" s="63"/>
      <c r="K146" s="64"/>
      <c r="L146" s="63"/>
      <c r="M146" s="64"/>
      <c r="N146" s="64"/>
      <c r="O146" s="64"/>
    </row>
    <row r="147" spans="1:12" ht="15">
      <c r="A147" s="68"/>
      <c r="B147" s="68"/>
      <c r="C147" s="68"/>
      <c r="D147" s="68"/>
      <c r="E147" s="69"/>
      <c r="F147" s="68"/>
      <c r="G147" s="68"/>
      <c r="H147" s="68"/>
      <c r="I147" s="68"/>
      <c r="J147" s="68"/>
      <c r="K147" s="68"/>
      <c r="L147" s="68"/>
    </row>
    <row r="148" spans="1:10" ht="33.75" customHeight="1">
      <c r="A148" s="275" t="s">
        <v>143</v>
      </c>
      <c r="B148" s="275"/>
      <c r="C148" s="275"/>
      <c r="D148" s="276"/>
      <c r="E148" s="276"/>
      <c r="F148" s="276"/>
      <c r="G148" s="276"/>
      <c r="H148" s="276"/>
      <c r="I148" s="178" t="s">
        <v>144</v>
      </c>
      <c r="J148" s="178"/>
    </row>
    <row r="149" spans="1:10" ht="26.25" customHeight="1">
      <c r="A149" s="1"/>
      <c r="B149" s="1"/>
      <c r="C149" s="95" t="s">
        <v>2</v>
      </c>
      <c r="D149" s="277"/>
      <c r="E149" s="277"/>
      <c r="F149" s="277"/>
      <c r="G149" s="277"/>
      <c r="H149" s="277"/>
      <c r="I149" s="278" t="s">
        <v>3</v>
      </c>
      <c r="J149" s="278"/>
    </row>
  </sheetData>
  <sheetProtection/>
  <mergeCells count="410">
    <mergeCell ref="C4:D4"/>
    <mergeCell ref="F4:G4"/>
    <mergeCell ref="H4:L4"/>
    <mergeCell ref="C5:D5"/>
    <mergeCell ref="F5:G5"/>
    <mergeCell ref="H5:L5"/>
    <mergeCell ref="C6:D6"/>
    <mergeCell ref="F6:G6"/>
    <mergeCell ref="I6:L6"/>
    <mergeCell ref="C7:D7"/>
    <mergeCell ref="F7:G7"/>
    <mergeCell ref="I7:L7"/>
    <mergeCell ref="A8:A9"/>
    <mergeCell ref="B8:B9"/>
    <mergeCell ref="C8:D9"/>
    <mergeCell ref="F8:G9"/>
    <mergeCell ref="H8:L8"/>
    <mergeCell ref="H9:L9"/>
    <mergeCell ref="A10:L10"/>
    <mergeCell ref="A11:L11"/>
    <mergeCell ref="C12:D12"/>
    <mergeCell ref="F12:G12"/>
    <mergeCell ref="I12:K12"/>
    <mergeCell ref="C13:D13"/>
    <mergeCell ref="F13:G13"/>
    <mergeCell ref="I13:K13"/>
    <mergeCell ref="A14:H14"/>
    <mergeCell ref="I14:K14"/>
    <mergeCell ref="A15:C19"/>
    <mergeCell ref="D15:H19"/>
    <mergeCell ref="I15:K16"/>
    <mergeCell ref="L15:L16"/>
    <mergeCell ref="I17:K17"/>
    <mergeCell ref="I18:K18"/>
    <mergeCell ref="I19:K19"/>
    <mergeCell ref="A20:C20"/>
    <mergeCell ref="E20:F20"/>
    <mergeCell ref="I20:K20"/>
    <mergeCell ref="A21:H21"/>
    <mergeCell ref="I21:K21"/>
    <mergeCell ref="A22:C22"/>
    <mergeCell ref="D22:L22"/>
    <mergeCell ref="A23:C23"/>
    <mergeCell ref="D23:L23"/>
    <mergeCell ref="A24:L24"/>
    <mergeCell ref="A25:L25"/>
    <mergeCell ref="A26:H26"/>
    <mergeCell ref="I26:L26"/>
    <mergeCell ref="A27:H27"/>
    <mergeCell ref="I27:L27"/>
    <mergeCell ref="A28:H28"/>
    <mergeCell ref="I28:L28"/>
    <mergeCell ref="A29:L29"/>
    <mergeCell ref="A30:L30"/>
    <mergeCell ref="A31:L31"/>
    <mergeCell ref="A32:L32"/>
    <mergeCell ref="A33:H34"/>
    <mergeCell ref="I33:L34"/>
    <mergeCell ref="A35:H36"/>
    <mergeCell ref="I35:L36"/>
    <mergeCell ref="A37:H38"/>
    <mergeCell ref="I37:L38"/>
    <mergeCell ref="A39:H39"/>
    <mergeCell ref="I39:L39"/>
    <mergeCell ref="A40:H40"/>
    <mergeCell ref="I40:L40"/>
    <mergeCell ref="A41:H42"/>
    <mergeCell ref="I41:L42"/>
    <mergeCell ref="A43:H43"/>
    <mergeCell ref="I43:L44"/>
    <mergeCell ref="A44:H44"/>
    <mergeCell ref="A45:L46"/>
    <mergeCell ref="A47:D48"/>
    <mergeCell ref="F47:G48"/>
    <mergeCell ref="H47:H48"/>
    <mergeCell ref="I47:L47"/>
    <mergeCell ref="I48:L48"/>
    <mergeCell ref="A49:D49"/>
    <mergeCell ref="F49:G49"/>
    <mergeCell ref="I49:L49"/>
    <mergeCell ref="A50:D50"/>
    <mergeCell ref="F50:G50"/>
    <mergeCell ref="I50:L50"/>
    <mergeCell ref="A51:D51"/>
    <mergeCell ref="F51:G51"/>
    <mergeCell ref="I51:L51"/>
    <mergeCell ref="A52:D52"/>
    <mergeCell ref="F52:G52"/>
    <mergeCell ref="I52:L52"/>
    <mergeCell ref="A53:D53"/>
    <mergeCell ref="F53:G53"/>
    <mergeCell ref="I53:L53"/>
    <mergeCell ref="A54:D54"/>
    <mergeCell ref="F54:G54"/>
    <mergeCell ref="I54:L54"/>
    <mergeCell ref="A55:D55"/>
    <mergeCell ref="F55:G55"/>
    <mergeCell ref="I55:L55"/>
    <mergeCell ref="A56:D56"/>
    <mergeCell ref="F56:G56"/>
    <mergeCell ref="I56:L56"/>
    <mergeCell ref="A57:D57"/>
    <mergeCell ref="F57:G57"/>
    <mergeCell ref="I57:L57"/>
    <mergeCell ref="A58:D58"/>
    <mergeCell ref="F58:G58"/>
    <mergeCell ref="I58:L58"/>
    <mergeCell ref="A59:L59"/>
    <mergeCell ref="A60:L60"/>
    <mergeCell ref="A61:L61"/>
    <mergeCell ref="A62:F62"/>
    <mergeCell ref="G62:I62"/>
    <mergeCell ref="J62:L62"/>
    <mergeCell ref="A63:F63"/>
    <mergeCell ref="G63:I63"/>
    <mergeCell ref="J63:L63"/>
    <mergeCell ref="A64:F65"/>
    <mergeCell ref="G64:I65"/>
    <mergeCell ref="J64:L65"/>
    <mergeCell ref="A66:F66"/>
    <mergeCell ref="G66:I66"/>
    <mergeCell ref="J66:L66"/>
    <mergeCell ref="A67:F67"/>
    <mergeCell ref="G67:I67"/>
    <mergeCell ref="J67:L67"/>
    <mergeCell ref="A68:F68"/>
    <mergeCell ref="G68:I68"/>
    <mergeCell ref="J68:L68"/>
    <mergeCell ref="A69:F69"/>
    <mergeCell ref="G69:I69"/>
    <mergeCell ref="J69:L69"/>
    <mergeCell ref="A70:F70"/>
    <mergeCell ref="G70:I70"/>
    <mergeCell ref="J70:L70"/>
    <mergeCell ref="A71:F71"/>
    <mergeCell ref="G71:I71"/>
    <mergeCell ref="J71:L71"/>
    <mergeCell ref="A72:F72"/>
    <mergeCell ref="G72:I72"/>
    <mergeCell ref="J72:L72"/>
    <mergeCell ref="A73:F73"/>
    <mergeCell ref="G73:I73"/>
    <mergeCell ref="J73:L73"/>
    <mergeCell ref="A74:F74"/>
    <mergeCell ref="G74:I74"/>
    <mergeCell ref="J74:L74"/>
    <mergeCell ref="A75:F75"/>
    <mergeCell ref="G75:I75"/>
    <mergeCell ref="J75:L75"/>
    <mergeCell ref="A76:F76"/>
    <mergeCell ref="G76:I76"/>
    <mergeCell ref="J76:L76"/>
    <mergeCell ref="A77:F78"/>
    <mergeCell ref="G77:I78"/>
    <mergeCell ref="J77:L78"/>
    <mergeCell ref="A79:F79"/>
    <mergeCell ref="G79:I79"/>
    <mergeCell ref="J79:L79"/>
    <mergeCell ref="A80:F80"/>
    <mergeCell ref="G80:I80"/>
    <mergeCell ref="J80:L80"/>
    <mergeCell ref="A81:L81"/>
    <mergeCell ref="A82:L82"/>
    <mergeCell ref="A83:D86"/>
    <mergeCell ref="E83:E86"/>
    <mergeCell ref="F83:G86"/>
    <mergeCell ref="H83:O83"/>
    <mergeCell ref="L85:L86"/>
    <mergeCell ref="P83:W83"/>
    <mergeCell ref="X83:AE83"/>
    <mergeCell ref="H84:H86"/>
    <mergeCell ref="I84:O84"/>
    <mergeCell ref="P84:P86"/>
    <mergeCell ref="Q84:W84"/>
    <mergeCell ref="X84:X86"/>
    <mergeCell ref="Y84:AE84"/>
    <mergeCell ref="I85:I86"/>
    <mergeCell ref="J85:K86"/>
    <mergeCell ref="M85:M86"/>
    <mergeCell ref="N85:O85"/>
    <mergeCell ref="Q85:Q86"/>
    <mergeCell ref="R85:S86"/>
    <mergeCell ref="T85:T86"/>
    <mergeCell ref="U85:U86"/>
    <mergeCell ref="V85:W85"/>
    <mergeCell ref="Y85:Y86"/>
    <mergeCell ref="Z85:AA86"/>
    <mergeCell ref="AB85:AB86"/>
    <mergeCell ref="AC85:AC86"/>
    <mergeCell ref="AD85:AE85"/>
    <mergeCell ref="A87:D87"/>
    <mergeCell ref="F87:G87"/>
    <mergeCell ref="J87:K87"/>
    <mergeCell ref="R87:S87"/>
    <mergeCell ref="Z87:AA87"/>
    <mergeCell ref="A88:D88"/>
    <mergeCell ref="F88:G88"/>
    <mergeCell ref="J88:K88"/>
    <mergeCell ref="R88:S88"/>
    <mergeCell ref="Z88:AA88"/>
    <mergeCell ref="A89:D89"/>
    <mergeCell ref="F89:G89"/>
    <mergeCell ref="J89:K89"/>
    <mergeCell ref="R89:S89"/>
    <mergeCell ref="Z89:AA89"/>
    <mergeCell ref="A90:D90"/>
    <mergeCell ref="F90:G90"/>
    <mergeCell ref="J90:K90"/>
    <mergeCell ref="R90:S90"/>
    <mergeCell ref="Z90:AA90"/>
    <mergeCell ref="A91:D91"/>
    <mergeCell ref="F91:G91"/>
    <mergeCell ref="J91:K91"/>
    <mergeCell ref="R91:S91"/>
    <mergeCell ref="Z91:AA91"/>
    <mergeCell ref="A92:D92"/>
    <mergeCell ref="F92:G92"/>
    <mergeCell ref="J92:K92"/>
    <mergeCell ref="R92:S92"/>
    <mergeCell ref="Z92:AA92"/>
    <mergeCell ref="A93:D93"/>
    <mergeCell ref="F93:G93"/>
    <mergeCell ref="J93:K93"/>
    <mergeCell ref="R93:S93"/>
    <mergeCell ref="Z93:AA93"/>
    <mergeCell ref="A94:D94"/>
    <mergeCell ref="F94:G94"/>
    <mergeCell ref="J94:K94"/>
    <mergeCell ref="R94:S94"/>
    <mergeCell ref="Z94:AA94"/>
    <mergeCell ref="A95:D95"/>
    <mergeCell ref="F95:G95"/>
    <mergeCell ref="J95:K95"/>
    <mergeCell ref="R95:S95"/>
    <mergeCell ref="Z95:AA95"/>
    <mergeCell ref="A96:D96"/>
    <mergeCell ref="F96:G96"/>
    <mergeCell ref="J96:K96"/>
    <mergeCell ref="R96:S96"/>
    <mergeCell ref="Z96:AA96"/>
    <mergeCell ref="A97:D97"/>
    <mergeCell ref="F97:G97"/>
    <mergeCell ref="J97:K97"/>
    <mergeCell ref="R97:S97"/>
    <mergeCell ref="Z97:AA97"/>
    <mergeCell ref="A98:D98"/>
    <mergeCell ref="F98:G98"/>
    <mergeCell ref="J98:K98"/>
    <mergeCell ref="R98:S98"/>
    <mergeCell ref="Z98:AA98"/>
    <mergeCell ref="A99:D99"/>
    <mergeCell ref="F99:G99"/>
    <mergeCell ref="J99:K99"/>
    <mergeCell ref="R99:S99"/>
    <mergeCell ref="Z99:AA99"/>
    <mergeCell ref="A100:D100"/>
    <mergeCell ref="F100:G100"/>
    <mergeCell ref="J100:K100"/>
    <mergeCell ref="R100:S100"/>
    <mergeCell ref="Z100:AA100"/>
    <mergeCell ref="A101:D101"/>
    <mergeCell ref="F101:G101"/>
    <mergeCell ref="J101:K101"/>
    <mergeCell ref="R101:S101"/>
    <mergeCell ref="Z101:AA101"/>
    <mergeCell ref="A102:D102"/>
    <mergeCell ref="F102:G102"/>
    <mergeCell ref="J102:K102"/>
    <mergeCell ref="R102:S102"/>
    <mergeCell ref="Z102:AA102"/>
    <mergeCell ref="A103:D103"/>
    <mergeCell ref="F103:G103"/>
    <mergeCell ref="J103:K103"/>
    <mergeCell ref="R103:S103"/>
    <mergeCell ref="Z103:AA103"/>
    <mergeCell ref="A104:D104"/>
    <mergeCell ref="F104:G104"/>
    <mergeCell ref="J104:K104"/>
    <mergeCell ref="R104:S104"/>
    <mergeCell ref="Z104:AA104"/>
    <mergeCell ref="A105:D105"/>
    <mergeCell ref="F105:G105"/>
    <mergeCell ref="J105:K105"/>
    <mergeCell ref="R105:S105"/>
    <mergeCell ref="Z105:AA105"/>
    <mergeCell ref="A106:D106"/>
    <mergeCell ref="F106:G106"/>
    <mergeCell ref="J106:K106"/>
    <mergeCell ref="R106:S106"/>
    <mergeCell ref="Z106:AA106"/>
    <mergeCell ref="A107:D107"/>
    <mergeCell ref="F107:G107"/>
    <mergeCell ref="J107:K107"/>
    <mergeCell ref="R107:S107"/>
    <mergeCell ref="Z107:AA107"/>
    <mergeCell ref="A108:D108"/>
    <mergeCell ref="F108:G108"/>
    <mergeCell ref="J108:K108"/>
    <mergeCell ref="R108:S108"/>
    <mergeCell ref="Z108:AA108"/>
    <mergeCell ref="A109:D109"/>
    <mergeCell ref="F109:G109"/>
    <mergeCell ref="J109:K109"/>
    <mergeCell ref="R109:S109"/>
    <mergeCell ref="Z109:AA109"/>
    <mergeCell ref="A110:D110"/>
    <mergeCell ref="F110:G110"/>
    <mergeCell ref="J110:K110"/>
    <mergeCell ref="R110:S110"/>
    <mergeCell ref="Z110:AA110"/>
    <mergeCell ref="A111:D111"/>
    <mergeCell ref="F111:G111"/>
    <mergeCell ref="J111:K111"/>
    <mergeCell ref="R111:S111"/>
    <mergeCell ref="Z111:AA111"/>
    <mergeCell ref="A112:D112"/>
    <mergeCell ref="F112:G112"/>
    <mergeCell ref="J112:K112"/>
    <mergeCell ref="R112:S112"/>
    <mergeCell ref="Z112:AA112"/>
    <mergeCell ref="A113:D113"/>
    <mergeCell ref="F113:G113"/>
    <mergeCell ref="J113:K113"/>
    <mergeCell ref="R113:S113"/>
    <mergeCell ref="Z113:AA113"/>
    <mergeCell ref="A114:D114"/>
    <mergeCell ref="F114:G114"/>
    <mergeCell ref="J114:K114"/>
    <mergeCell ref="R114:S114"/>
    <mergeCell ref="Z114:AA114"/>
    <mergeCell ref="A115:D115"/>
    <mergeCell ref="F115:G115"/>
    <mergeCell ref="J115:K115"/>
    <mergeCell ref="R115:S115"/>
    <mergeCell ref="Z115:AA115"/>
    <mergeCell ref="A116:D116"/>
    <mergeCell ref="F116:G116"/>
    <mergeCell ref="J116:K116"/>
    <mergeCell ref="R116:S116"/>
    <mergeCell ref="Z116:AA116"/>
    <mergeCell ref="A117:D117"/>
    <mergeCell ref="F117:G117"/>
    <mergeCell ref="J117:K117"/>
    <mergeCell ref="R117:S117"/>
    <mergeCell ref="Z117:AA117"/>
    <mergeCell ref="A118:D118"/>
    <mergeCell ref="F118:G118"/>
    <mergeCell ref="J118:K118"/>
    <mergeCell ref="R118:S118"/>
    <mergeCell ref="Z118:AA118"/>
    <mergeCell ref="A119:O119"/>
    <mergeCell ref="A120:D124"/>
    <mergeCell ref="E120:E124"/>
    <mergeCell ref="F120:F124"/>
    <mergeCell ref="G120:Q120"/>
    <mergeCell ref="G121:J123"/>
    <mergeCell ref="K121:Q121"/>
    <mergeCell ref="K122:N123"/>
    <mergeCell ref="O122:Q123"/>
    <mergeCell ref="G124:H124"/>
    <mergeCell ref="K124:L124"/>
    <mergeCell ref="A125:D125"/>
    <mergeCell ref="G125:H125"/>
    <mergeCell ref="K125:L125"/>
    <mergeCell ref="A126:D126"/>
    <mergeCell ref="G126:H126"/>
    <mergeCell ref="K126:L126"/>
    <mergeCell ref="A127:D127"/>
    <mergeCell ref="G127:H127"/>
    <mergeCell ref="K127:L127"/>
    <mergeCell ref="A128:D128"/>
    <mergeCell ref="G128:H128"/>
    <mergeCell ref="K128:L128"/>
    <mergeCell ref="A129:D129"/>
    <mergeCell ref="G129:H129"/>
    <mergeCell ref="K129:L129"/>
    <mergeCell ref="A130:D130"/>
    <mergeCell ref="G130:H130"/>
    <mergeCell ref="K130:L130"/>
    <mergeCell ref="B132:L132"/>
    <mergeCell ref="A133:D133"/>
    <mergeCell ref="F133:I133"/>
    <mergeCell ref="A134:D134"/>
    <mergeCell ref="F134:I134"/>
    <mergeCell ref="A135:D135"/>
    <mergeCell ref="F135:I135"/>
    <mergeCell ref="A136:D136"/>
    <mergeCell ref="F136:I136"/>
    <mergeCell ref="A137:D137"/>
    <mergeCell ref="F137:I137"/>
    <mergeCell ref="A138:D138"/>
    <mergeCell ref="F138:I138"/>
    <mergeCell ref="F146:I146"/>
    <mergeCell ref="A139:D139"/>
    <mergeCell ref="F139:I139"/>
    <mergeCell ref="A141:J141"/>
    <mergeCell ref="A142:D142"/>
    <mergeCell ref="F142:I142"/>
    <mergeCell ref="A143:D143"/>
    <mergeCell ref="F143:I143"/>
    <mergeCell ref="A148:C148"/>
    <mergeCell ref="D148:H148"/>
    <mergeCell ref="I148:J148"/>
    <mergeCell ref="C149:H149"/>
    <mergeCell ref="I149:J149"/>
    <mergeCell ref="A144:D144"/>
    <mergeCell ref="F144:I144"/>
    <mergeCell ref="A145:D145"/>
    <mergeCell ref="F145:I145"/>
    <mergeCell ref="A146:D1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149"/>
  <sheetViews>
    <sheetView zoomScalePageLayoutView="0" workbookViewId="0" topLeftCell="A1">
      <selection activeCell="J152" sqref="J152"/>
    </sheetView>
  </sheetViews>
  <sheetFormatPr defaultColWidth="9.140625" defaultRowHeight="15"/>
  <cols>
    <col min="4" max="4" width="17.7109375" style="0" customWidth="1"/>
    <col min="6" max="6" width="9.8515625" style="0" customWidth="1"/>
    <col min="7" max="7" width="3.421875" style="0" customWidth="1"/>
    <col min="8" max="8" width="10.00390625" style="0" customWidth="1"/>
    <col min="9" max="9" width="12.140625" style="0" customWidth="1"/>
    <col min="10" max="10" width="11.00390625" style="0" customWidth="1"/>
    <col min="11" max="11" width="4.00390625" style="0" customWidth="1"/>
    <col min="12" max="12" width="9.140625" style="0" customWidth="1"/>
    <col min="13" max="13" width="12.140625" style="0" customWidth="1"/>
    <col min="14" max="14" width="9.140625" style="0" customWidth="1"/>
    <col min="15" max="16" width="10.140625" style="0" customWidth="1"/>
    <col min="17" max="17" width="11.421875" style="0" customWidth="1"/>
    <col min="19" max="19" width="4.57421875" style="0" customWidth="1"/>
    <col min="25" max="25" width="11.7109375" style="0" customWidth="1"/>
    <col min="27" max="27" width="4.00390625" style="0" customWidth="1"/>
  </cols>
  <sheetData>
    <row r="4" spans="1:12" ht="15">
      <c r="A4" s="1"/>
      <c r="B4" s="1"/>
      <c r="C4" s="90"/>
      <c r="D4" s="90"/>
      <c r="E4" s="2"/>
      <c r="F4" s="91"/>
      <c r="G4" s="91"/>
      <c r="H4" s="91" t="s">
        <v>0</v>
      </c>
      <c r="I4" s="91"/>
      <c r="J4" s="91"/>
      <c r="K4" s="91"/>
      <c r="L4" s="91"/>
    </row>
    <row r="5" spans="1:12" ht="15">
      <c r="A5" s="1"/>
      <c r="B5" s="1"/>
      <c r="C5" s="90"/>
      <c r="D5" s="90"/>
      <c r="E5" s="2"/>
      <c r="F5" s="91"/>
      <c r="G5" s="91"/>
      <c r="H5" s="92" t="s">
        <v>1</v>
      </c>
      <c r="I5" s="92"/>
      <c r="J5" s="92"/>
      <c r="K5" s="92"/>
      <c r="L5" s="92"/>
    </row>
    <row r="6" spans="1:12" ht="15.75" thickBot="1">
      <c r="A6" s="1"/>
      <c r="B6" s="1"/>
      <c r="C6" s="90"/>
      <c r="D6" s="90"/>
      <c r="E6" s="2"/>
      <c r="F6" s="91"/>
      <c r="G6" s="91"/>
      <c r="H6" s="3"/>
      <c r="I6" s="93"/>
      <c r="J6" s="93"/>
      <c r="K6" s="93"/>
      <c r="L6" s="93"/>
    </row>
    <row r="7" spans="1:12" ht="15">
      <c r="A7" s="1"/>
      <c r="B7" s="1"/>
      <c r="C7" s="90"/>
      <c r="D7" s="90"/>
      <c r="E7" s="2"/>
      <c r="F7" s="91"/>
      <c r="G7" s="91"/>
      <c r="H7" s="4" t="s">
        <v>2</v>
      </c>
      <c r="I7" s="94" t="s">
        <v>3</v>
      </c>
      <c r="J7" s="94"/>
      <c r="K7" s="94"/>
      <c r="L7" s="94"/>
    </row>
    <row r="8" spans="1:12" ht="15">
      <c r="A8" s="90"/>
      <c r="B8" s="90"/>
      <c r="C8" s="90"/>
      <c r="D8" s="90"/>
      <c r="E8" s="2"/>
      <c r="F8" s="91"/>
      <c r="G8" s="91"/>
      <c r="H8" s="95" t="s">
        <v>4</v>
      </c>
      <c r="I8" s="96"/>
      <c r="J8" s="96"/>
      <c r="K8" s="96"/>
      <c r="L8" s="96"/>
    </row>
    <row r="9" spans="1:12" ht="24" customHeight="1" hidden="1">
      <c r="A9" s="90"/>
      <c r="B9" s="90"/>
      <c r="C9" s="90"/>
      <c r="D9" s="90"/>
      <c r="E9" s="2"/>
      <c r="F9" s="91"/>
      <c r="G9" s="91"/>
      <c r="H9" s="95" t="s">
        <v>5</v>
      </c>
      <c r="I9" s="96"/>
      <c r="J9" s="96"/>
      <c r="K9" s="96"/>
      <c r="L9" s="96"/>
    </row>
    <row r="10" spans="1:12" ht="18.75">
      <c r="A10" s="97" t="s">
        <v>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8.75">
      <c r="A11" s="97" t="s">
        <v>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3.5" customHeight="1" thickBot="1">
      <c r="A12" s="5"/>
      <c r="B12" s="5"/>
      <c r="C12" s="97"/>
      <c r="D12" s="97"/>
      <c r="E12" s="5"/>
      <c r="F12" s="97"/>
      <c r="G12" s="97"/>
      <c r="H12" s="5"/>
      <c r="I12" s="98"/>
      <c r="J12" s="98"/>
      <c r="K12" s="98"/>
      <c r="L12" s="6" t="s">
        <v>8</v>
      </c>
    </row>
    <row r="13" spans="1:12" ht="15" customHeight="1" thickBot="1">
      <c r="A13" s="5"/>
      <c r="B13" s="5"/>
      <c r="C13" s="97"/>
      <c r="D13" s="97"/>
      <c r="E13" s="5"/>
      <c r="F13" s="97"/>
      <c r="G13" s="97"/>
      <c r="H13" s="5"/>
      <c r="I13" s="99" t="s">
        <v>9</v>
      </c>
      <c r="J13" s="99"/>
      <c r="K13" s="100"/>
      <c r="L13" s="7"/>
    </row>
    <row r="14" spans="1:12" ht="18.75" customHeight="1" thickBot="1">
      <c r="A14" s="98" t="s">
        <v>147</v>
      </c>
      <c r="B14" s="98"/>
      <c r="C14" s="98"/>
      <c r="D14" s="98"/>
      <c r="E14" s="98"/>
      <c r="F14" s="98"/>
      <c r="G14" s="98"/>
      <c r="H14" s="98"/>
      <c r="I14" s="99" t="s">
        <v>10</v>
      </c>
      <c r="J14" s="99"/>
      <c r="K14" s="100"/>
      <c r="L14" s="8">
        <v>42845</v>
      </c>
    </row>
    <row r="15" spans="1:12" ht="15">
      <c r="A15" s="101" t="s">
        <v>11</v>
      </c>
      <c r="B15" s="102"/>
      <c r="C15" s="102"/>
      <c r="D15" s="107" t="s">
        <v>12</v>
      </c>
      <c r="E15" s="107"/>
      <c r="F15" s="107"/>
      <c r="G15" s="107"/>
      <c r="H15" s="108"/>
      <c r="I15" s="113" t="s">
        <v>13</v>
      </c>
      <c r="J15" s="99"/>
      <c r="K15" s="100"/>
      <c r="L15" s="114">
        <v>48624023</v>
      </c>
    </row>
    <row r="16" spans="1:12" ht="15.75" thickBot="1">
      <c r="A16" s="103"/>
      <c r="B16" s="104"/>
      <c r="C16" s="104"/>
      <c r="D16" s="109"/>
      <c r="E16" s="109"/>
      <c r="F16" s="109"/>
      <c r="G16" s="109"/>
      <c r="H16" s="110"/>
      <c r="I16" s="113"/>
      <c r="J16" s="99"/>
      <c r="K16" s="100"/>
      <c r="L16" s="115"/>
    </row>
    <row r="17" spans="1:12" ht="15.75" thickBot="1">
      <c r="A17" s="103"/>
      <c r="B17" s="104"/>
      <c r="C17" s="104"/>
      <c r="D17" s="109"/>
      <c r="E17" s="109"/>
      <c r="F17" s="109"/>
      <c r="G17" s="109"/>
      <c r="H17" s="110"/>
      <c r="I17" s="103"/>
      <c r="J17" s="90"/>
      <c r="K17" s="116"/>
      <c r="L17" s="11"/>
    </row>
    <row r="18" spans="1:12" ht="15.75" thickBot="1">
      <c r="A18" s="103"/>
      <c r="B18" s="104"/>
      <c r="C18" s="104"/>
      <c r="D18" s="109"/>
      <c r="E18" s="109"/>
      <c r="F18" s="109"/>
      <c r="G18" s="109"/>
      <c r="H18" s="110"/>
      <c r="I18" s="103"/>
      <c r="J18" s="90"/>
      <c r="K18" s="116"/>
      <c r="L18" s="11"/>
    </row>
    <row r="19" spans="1:12" ht="15.75" customHeight="1" thickBot="1">
      <c r="A19" s="105"/>
      <c r="B19" s="106"/>
      <c r="C19" s="106"/>
      <c r="D19" s="111"/>
      <c r="E19" s="111"/>
      <c r="F19" s="111"/>
      <c r="G19" s="111"/>
      <c r="H19" s="112"/>
      <c r="I19" s="113"/>
      <c r="J19" s="99"/>
      <c r="K19" s="100"/>
      <c r="L19" s="12"/>
    </row>
    <row r="20" spans="1:12" ht="15.75" customHeight="1" thickBot="1">
      <c r="A20" s="117" t="s">
        <v>14</v>
      </c>
      <c r="B20" s="118"/>
      <c r="C20" s="118"/>
      <c r="D20" s="13">
        <v>4243014637</v>
      </c>
      <c r="E20" s="118">
        <v>424301001</v>
      </c>
      <c r="F20" s="118"/>
      <c r="G20" s="14"/>
      <c r="H20" s="15"/>
      <c r="I20" s="119"/>
      <c r="J20" s="120"/>
      <c r="K20" s="121"/>
      <c r="L20" s="10"/>
    </row>
    <row r="21" spans="1:12" ht="15.75" thickBot="1">
      <c r="A21" s="122" t="s">
        <v>15</v>
      </c>
      <c r="B21" s="123"/>
      <c r="C21" s="123"/>
      <c r="D21" s="123"/>
      <c r="E21" s="123"/>
      <c r="F21" s="123"/>
      <c r="G21" s="123"/>
      <c r="H21" s="124"/>
      <c r="I21" s="125" t="s">
        <v>16</v>
      </c>
      <c r="J21" s="126"/>
      <c r="K21" s="127"/>
      <c r="L21" s="10">
        <v>383</v>
      </c>
    </row>
    <row r="22" spans="1:12" ht="15.75" thickBot="1">
      <c r="A22" s="122" t="s">
        <v>17</v>
      </c>
      <c r="B22" s="123"/>
      <c r="C22" s="123"/>
      <c r="D22" s="123" t="s">
        <v>18</v>
      </c>
      <c r="E22" s="123"/>
      <c r="F22" s="123"/>
      <c r="G22" s="123"/>
      <c r="H22" s="123"/>
      <c r="I22" s="123"/>
      <c r="J22" s="123"/>
      <c r="K22" s="123"/>
      <c r="L22" s="124"/>
    </row>
    <row r="23" spans="1:12" ht="32.25" customHeight="1" thickBot="1">
      <c r="A23" s="122" t="s">
        <v>19</v>
      </c>
      <c r="B23" s="123"/>
      <c r="C23" s="123"/>
      <c r="D23" s="123" t="s">
        <v>20</v>
      </c>
      <c r="E23" s="123"/>
      <c r="F23" s="123"/>
      <c r="G23" s="123"/>
      <c r="H23" s="123"/>
      <c r="I23" s="123"/>
      <c r="J23" s="123"/>
      <c r="K23" s="123"/>
      <c r="L23" s="124"/>
    </row>
    <row r="24" spans="1:12" ht="15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</row>
    <row r="25" spans="1:12" ht="21.75" customHeight="1" thickBot="1">
      <c r="A25" s="98" t="s">
        <v>21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5.75" thickBot="1">
      <c r="A26" s="129" t="s">
        <v>22</v>
      </c>
      <c r="B26" s="130"/>
      <c r="C26" s="130"/>
      <c r="D26" s="130"/>
      <c r="E26" s="130"/>
      <c r="F26" s="130"/>
      <c r="G26" s="130"/>
      <c r="H26" s="131"/>
      <c r="I26" s="132"/>
      <c r="J26" s="133"/>
      <c r="K26" s="133"/>
      <c r="L26" s="134"/>
    </row>
    <row r="27" spans="1:12" ht="15.75" thickBot="1">
      <c r="A27" s="135" t="s">
        <v>23</v>
      </c>
      <c r="B27" s="136"/>
      <c r="C27" s="136"/>
      <c r="D27" s="136"/>
      <c r="E27" s="136"/>
      <c r="F27" s="136"/>
      <c r="G27" s="136"/>
      <c r="H27" s="137"/>
      <c r="I27" s="138"/>
      <c r="J27" s="139"/>
      <c r="K27" s="139"/>
      <c r="L27" s="140"/>
    </row>
    <row r="28" spans="1:12" ht="15.75" thickBot="1">
      <c r="A28" s="135" t="s">
        <v>24</v>
      </c>
      <c r="B28" s="136"/>
      <c r="C28" s="136"/>
      <c r="D28" s="136"/>
      <c r="E28" s="136"/>
      <c r="F28" s="136"/>
      <c r="G28" s="136"/>
      <c r="H28" s="137"/>
      <c r="I28" s="138"/>
      <c r="J28" s="139"/>
      <c r="K28" s="139"/>
      <c r="L28" s="140"/>
    </row>
    <row r="29" spans="1:12" ht="15.75" thickBot="1">
      <c r="A29" s="122" t="s">
        <v>25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4"/>
    </row>
    <row r="30" spans="1:12" ht="30" customHeight="1" thickBot="1">
      <c r="A30" s="122" t="s">
        <v>26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4"/>
    </row>
    <row r="31" spans="1:12" ht="15.75" thickBot="1">
      <c r="A31" s="122" t="s">
        <v>27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4"/>
    </row>
    <row r="32" spans="1:12" ht="35.25" customHeight="1" thickBot="1">
      <c r="A32" s="122" t="s">
        <v>28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4"/>
    </row>
    <row r="33" spans="1:12" ht="15">
      <c r="A33" s="129" t="s">
        <v>29</v>
      </c>
      <c r="B33" s="130"/>
      <c r="C33" s="130"/>
      <c r="D33" s="130"/>
      <c r="E33" s="130"/>
      <c r="F33" s="130"/>
      <c r="G33" s="130"/>
      <c r="H33" s="131"/>
      <c r="I33" s="101"/>
      <c r="J33" s="102"/>
      <c r="K33" s="102"/>
      <c r="L33" s="144"/>
    </row>
    <row r="34" spans="1:12" ht="0.75" customHeight="1" thickBot="1">
      <c r="A34" s="141"/>
      <c r="B34" s="142"/>
      <c r="C34" s="142"/>
      <c r="D34" s="142"/>
      <c r="E34" s="142"/>
      <c r="F34" s="142"/>
      <c r="G34" s="142"/>
      <c r="H34" s="143"/>
      <c r="I34" s="105"/>
      <c r="J34" s="106"/>
      <c r="K34" s="106"/>
      <c r="L34" s="145"/>
    </row>
    <row r="35" spans="1:12" ht="15">
      <c r="A35" s="129" t="s">
        <v>30</v>
      </c>
      <c r="B35" s="130"/>
      <c r="C35" s="130"/>
      <c r="D35" s="130"/>
      <c r="E35" s="130"/>
      <c r="F35" s="130"/>
      <c r="G35" s="130"/>
      <c r="H35" s="131"/>
      <c r="I35" s="129" t="s">
        <v>31</v>
      </c>
      <c r="J35" s="130"/>
      <c r="K35" s="130"/>
      <c r="L35" s="131"/>
    </row>
    <row r="36" spans="1:12" ht="15.75" thickBot="1">
      <c r="A36" s="141"/>
      <c r="B36" s="142"/>
      <c r="C36" s="142"/>
      <c r="D36" s="142"/>
      <c r="E36" s="142"/>
      <c r="F36" s="142"/>
      <c r="G36" s="142"/>
      <c r="H36" s="143"/>
      <c r="I36" s="141"/>
      <c r="J36" s="142"/>
      <c r="K36" s="142"/>
      <c r="L36" s="143"/>
    </row>
    <row r="37" spans="1:12" ht="15">
      <c r="A37" s="129" t="s">
        <v>32</v>
      </c>
      <c r="B37" s="130"/>
      <c r="C37" s="130"/>
      <c r="D37" s="130"/>
      <c r="E37" s="130"/>
      <c r="F37" s="130"/>
      <c r="G37" s="130"/>
      <c r="H37" s="131"/>
      <c r="I37" s="101"/>
      <c r="J37" s="102"/>
      <c r="K37" s="102"/>
      <c r="L37" s="144"/>
    </row>
    <row r="38" spans="1:12" ht="6" customHeight="1" thickBot="1">
      <c r="A38" s="141"/>
      <c r="B38" s="142"/>
      <c r="C38" s="142"/>
      <c r="D38" s="142"/>
      <c r="E38" s="142"/>
      <c r="F38" s="142"/>
      <c r="G38" s="142"/>
      <c r="H38" s="143"/>
      <c r="I38" s="105"/>
      <c r="J38" s="106"/>
      <c r="K38" s="106"/>
      <c r="L38" s="145"/>
    </row>
    <row r="39" spans="1:12" ht="15.75" thickBot="1">
      <c r="A39" s="135" t="s">
        <v>33</v>
      </c>
      <c r="B39" s="136"/>
      <c r="C39" s="136"/>
      <c r="D39" s="136"/>
      <c r="E39" s="136"/>
      <c r="F39" s="136"/>
      <c r="G39" s="136"/>
      <c r="H39" s="137"/>
      <c r="I39" s="135" t="s">
        <v>34</v>
      </c>
      <c r="J39" s="136"/>
      <c r="K39" s="136"/>
      <c r="L39" s="137"/>
    </row>
    <row r="40" spans="1:12" ht="15.75" thickBot="1">
      <c r="A40" s="135" t="s">
        <v>35</v>
      </c>
      <c r="B40" s="136"/>
      <c r="C40" s="136"/>
      <c r="D40" s="136"/>
      <c r="E40" s="136"/>
      <c r="F40" s="136"/>
      <c r="G40" s="136"/>
      <c r="H40" s="137"/>
      <c r="I40" s="135" t="s">
        <v>36</v>
      </c>
      <c r="J40" s="136"/>
      <c r="K40" s="136"/>
      <c r="L40" s="137"/>
    </row>
    <row r="41" spans="1:12" ht="15">
      <c r="A41" s="129" t="s">
        <v>37</v>
      </c>
      <c r="B41" s="130"/>
      <c r="C41" s="130"/>
      <c r="D41" s="130"/>
      <c r="E41" s="130"/>
      <c r="F41" s="130"/>
      <c r="G41" s="130"/>
      <c r="H41" s="131"/>
      <c r="I41" s="129" t="s">
        <v>38</v>
      </c>
      <c r="J41" s="130"/>
      <c r="K41" s="130"/>
      <c r="L41" s="131"/>
    </row>
    <row r="42" spans="1:12" ht="15.75" thickBot="1">
      <c r="A42" s="141"/>
      <c r="B42" s="142"/>
      <c r="C42" s="142"/>
      <c r="D42" s="142"/>
      <c r="E42" s="142"/>
      <c r="F42" s="142"/>
      <c r="G42" s="142"/>
      <c r="H42" s="143"/>
      <c r="I42" s="141"/>
      <c r="J42" s="142"/>
      <c r="K42" s="142"/>
      <c r="L42" s="143"/>
    </row>
    <row r="43" spans="1:12" ht="15.75" thickBot="1">
      <c r="A43" s="129" t="s">
        <v>39</v>
      </c>
      <c r="B43" s="130"/>
      <c r="C43" s="130"/>
      <c r="D43" s="130"/>
      <c r="E43" s="130"/>
      <c r="F43" s="130"/>
      <c r="G43" s="130"/>
      <c r="H43" s="131"/>
      <c r="I43" s="129" t="s">
        <v>40</v>
      </c>
      <c r="J43" s="130"/>
      <c r="K43" s="130"/>
      <c r="L43" s="131"/>
    </row>
    <row r="44" spans="1:12" ht="15.75" hidden="1" thickBot="1">
      <c r="A44" s="141" t="s">
        <v>41</v>
      </c>
      <c r="B44" s="142"/>
      <c r="C44" s="142"/>
      <c r="D44" s="142"/>
      <c r="E44" s="142"/>
      <c r="F44" s="142"/>
      <c r="G44" s="142"/>
      <c r="H44" s="143"/>
      <c r="I44" s="141"/>
      <c r="J44" s="142"/>
      <c r="K44" s="142"/>
      <c r="L44" s="143"/>
    </row>
    <row r="45" spans="1:12" ht="1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</row>
    <row r="46" spans="1:12" ht="15.75" thickBo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1:12" ht="12" customHeight="1">
      <c r="A47" s="148" t="s">
        <v>42</v>
      </c>
      <c r="B47" s="149"/>
      <c r="C47" s="149"/>
      <c r="D47" s="150"/>
      <c r="E47" s="17"/>
      <c r="F47" s="154" t="s">
        <v>43</v>
      </c>
      <c r="G47" s="155"/>
      <c r="H47" s="158" t="s">
        <v>44</v>
      </c>
      <c r="I47" s="160" t="s">
        <v>45</v>
      </c>
      <c r="J47" s="161"/>
      <c r="K47" s="161"/>
      <c r="L47" s="162"/>
    </row>
    <row r="48" spans="1:12" ht="13.5" customHeight="1" thickBot="1">
      <c r="A48" s="151"/>
      <c r="B48" s="152"/>
      <c r="C48" s="152"/>
      <c r="D48" s="153"/>
      <c r="E48" s="18"/>
      <c r="F48" s="156"/>
      <c r="G48" s="157"/>
      <c r="H48" s="159"/>
      <c r="I48" s="163" t="s">
        <v>46</v>
      </c>
      <c r="J48" s="164"/>
      <c r="K48" s="164"/>
      <c r="L48" s="165"/>
    </row>
    <row r="49" spans="1:12" ht="15.75" thickBot="1">
      <c r="A49" s="135" t="s">
        <v>47</v>
      </c>
      <c r="B49" s="136"/>
      <c r="C49" s="136"/>
      <c r="D49" s="166"/>
      <c r="E49" s="19"/>
      <c r="F49" s="167"/>
      <c r="G49" s="140"/>
      <c r="H49" s="20"/>
      <c r="I49" s="168"/>
      <c r="J49" s="169"/>
      <c r="K49" s="169"/>
      <c r="L49" s="170"/>
    </row>
    <row r="50" spans="1:12" ht="27" customHeight="1" thickBot="1">
      <c r="A50" s="135" t="s">
        <v>48</v>
      </c>
      <c r="B50" s="136"/>
      <c r="C50" s="136"/>
      <c r="D50" s="166"/>
      <c r="E50" s="19"/>
      <c r="F50" s="167"/>
      <c r="G50" s="140"/>
      <c r="H50" s="16" t="s">
        <v>49</v>
      </c>
      <c r="I50" s="168"/>
      <c r="J50" s="169"/>
      <c r="K50" s="169"/>
      <c r="L50" s="170"/>
    </row>
    <row r="51" spans="1:12" ht="15.75" customHeight="1" thickBot="1">
      <c r="A51" s="135" t="s">
        <v>50</v>
      </c>
      <c r="B51" s="136"/>
      <c r="C51" s="136"/>
      <c r="D51" s="166"/>
      <c r="E51" s="19"/>
      <c r="F51" s="167"/>
      <c r="G51" s="140"/>
      <c r="H51" s="16" t="s">
        <v>49</v>
      </c>
      <c r="I51" s="168"/>
      <c r="J51" s="169"/>
      <c r="K51" s="169"/>
      <c r="L51" s="170"/>
    </row>
    <row r="52" spans="1:12" ht="15.75" hidden="1" thickBot="1">
      <c r="A52" s="135" t="s">
        <v>51</v>
      </c>
      <c r="B52" s="136"/>
      <c r="C52" s="136"/>
      <c r="D52" s="166"/>
      <c r="E52" s="19"/>
      <c r="F52" s="167"/>
      <c r="G52" s="140"/>
      <c r="H52" s="20"/>
      <c r="I52" s="168"/>
      <c r="J52" s="169"/>
      <c r="K52" s="169"/>
      <c r="L52" s="170"/>
    </row>
    <row r="53" spans="1:12" ht="15.75" hidden="1" thickBot="1">
      <c r="A53" s="135"/>
      <c r="B53" s="136"/>
      <c r="C53" s="136"/>
      <c r="D53" s="166"/>
      <c r="E53" s="19"/>
      <c r="F53" s="167"/>
      <c r="G53" s="140"/>
      <c r="H53" s="20"/>
      <c r="I53" s="168"/>
      <c r="J53" s="169"/>
      <c r="K53" s="169"/>
      <c r="L53" s="170"/>
    </row>
    <row r="54" spans="1:12" ht="15.75" hidden="1" thickBot="1">
      <c r="A54" s="135"/>
      <c r="B54" s="136"/>
      <c r="C54" s="136"/>
      <c r="D54" s="166"/>
      <c r="E54" s="19"/>
      <c r="F54" s="167"/>
      <c r="G54" s="140"/>
      <c r="H54" s="20"/>
      <c r="I54" s="168"/>
      <c r="J54" s="169"/>
      <c r="K54" s="169"/>
      <c r="L54" s="170"/>
    </row>
    <row r="55" spans="1:12" ht="24.75" customHeight="1" hidden="1">
      <c r="A55" s="135" t="s">
        <v>52</v>
      </c>
      <c r="B55" s="136"/>
      <c r="C55" s="136"/>
      <c r="D55" s="137"/>
      <c r="E55" s="19"/>
      <c r="F55" s="138"/>
      <c r="G55" s="140"/>
      <c r="H55" s="20"/>
      <c r="I55" s="168"/>
      <c r="J55" s="169"/>
      <c r="K55" s="169"/>
      <c r="L55" s="170"/>
    </row>
    <row r="56" spans="1:12" ht="15.75" hidden="1" thickBot="1">
      <c r="A56" s="135"/>
      <c r="B56" s="136"/>
      <c r="C56" s="136"/>
      <c r="D56" s="166"/>
      <c r="E56" s="19"/>
      <c r="F56" s="167"/>
      <c r="G56" s="140"/>
      <c r="H56" s="20"/>
      <c r="I56" s="168"/>
      <c r="J56" s="169"/>
      <c r="K56" s="169"/>
      <c r="L56" s="170"/>
    </row>
    <row r="57" spans="1:12" ht="15.75" hidden="1" thickBot="1">
      <c r="A57" s="135"/>
      <c r="B57" s="136"/>
      <c r="C57" s="136"/>
      <c r="D57" s="166"/>
      <c r="E57" s="19"/>
      <c r="F57" s="167"/>
      <c r="G57" s="140"/>
      <c r="H57" s="20"/>
      <c r="I57" s="168"/>
      <c r="J57" s="169"/>
      <c r="K57" s="169"/>
      <c r="L57" s="170"/>
    </row>
    <row r="58" spans="1:12" ht="15.75" hidden="1" thickBot="1">
      <c r="A58" s="135"/>
      <c r="B58" s="136"/>
      <c r="C58" s="136"/>
      <c r="D58" s="166"/>
      <c r="E58" s="19"/>
      <c r="F58" s="167"/>
      <c r="G58" s="140"/>
      <c r="H58" s="20"/>
      <c r="I58" s="168"/>
      <c r="J58" s="169"/>
      <c r="K58" s="169"/>
      <c r="L58" s="170"/>
    </row>
    <row r="59" spans="1:12" ht="1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</row>
    <row r="60" spans="1:12" ht="15">
      <c r="A60" s="98" t="s">
        <v>53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1:12" ht="15" customHeight="1" thickBot="1">
      <c r="A61" s="171" t="s">
        <v>54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</row>
    <row r="62" spans="1:12" ht="15.75" thickBot="1">
      <c r="A62" s="172" t="s">
        <v>42</v>
      </c>
      <c r="B62" s="173"/>
      <c r="C62" s="173"/>
      <c r="D62" s="173"/>
      <c r="E62" s="173"/>
      <c r="F62" s="174"/>
      <c r="G62" s="175" t="s">
        <v>55</v>
      </c>
      <c r="H62" s="176"/>
      <c r="I62" s="177"/>
      <c r="J62" s="178"/>
      <c r="K62" s="178"/>
      <c r="L62" s="178"/>
    </row>
    <row r="63" spans="1:12" ht="15.75" thickBot="1">
      <c r="A63" s="179">
        <v>1</v>
      </c>
      <c r="B63" s="180"/>
      <c r="C63" s="180"/>
      <c r="D63" s="180"/>
      <c r="E63" s="180"/>
      <c r="F63" s="180"/>
      <c r="G63" s="179">
        <v>2</v>
      </c>
      <c r="H63" s="180"/>
      <c r="I63" s="181"/>
      <c r="J63" s="171"/>
      <c r="K63" s="171"/>
      <c r="L63" s="171"/>
    </row>
    <row r="64" spans="1:12" ht="15">
      <c r="A64" s="132" t="s">
        <v>56</v>
      </c>
      <c r="B64" s="133"/>
      <c r="C64" s="133"/>
      <c r="D64" s="133"/>
      <c r="E64" s="133"/>
      <c r="F64" s="133"/>
      <c r="G64" s="132">
        <v>4599.4</v>
      </c>
      <c r="H64" s="133"/>
      <c r="I64" s="134"/>
      <c r="J64" s="171"/>
      <c r="K64" s="171"/>
      <c r="L64" s="171"/>
    </row>
    <row r="65" spans="1:12" ht="6" customHeight="1" thickBot="1">
      <c r="A65" s="182"/>
      <c r="B65" s="183"/>
      <c r="C65" s="183"/>
      <c r="D65" s="183"/>
      <c r="E65" s="183"/>
      <c r="F65" s="183"/>
      <c r="G65" s="182"/>
      <c r="H65" s="183"/>
      <c r="I65" s="184"/>
      <c r="J65" s="171"/>
      <c r="K65" s="171"/>
      <c r="L65" s="171"/>
    </row>
    <row r="66" spans="1:12" ht="17.25" customHeight="1" thickBot="1">
      <c r="A66" s="122" t="s">
        <v>57</v>
      </c>
      <c r="B66" s="123"/>
      <c r="C66" s="123"/>
      <c r="D66" s="123"/>
      <c r="E66" s="123"/>
      <c r="F66" s="123"/>
      <c r="G66" s="122">
        <v>4263.7</v>
      </c>
      <c r="H66" s="123"/>
      <c r="I66" s="124"/>
      <c r="J66" s="171"/>
      <c r="K66" s="171"/>
      <c r="L66" s="171"/>
    </row>
    <row r="67" spans="1:12" ht="15.75" thickBot="1">
      <c r="A67" s="101" t="s">
        <v>58</v>
      </c>
      <c r="B67" s="102"/>
      <c r="C67" s="102"/>
      <c r="D67" s="102"/>
      <c r="E67" s="102"/>
      <c r="F67" s="102"/>
      <c r="G67" s="101">
        <v>0</v>
      </c>
      <c r="H67" s="102"/>
      <c r="I67" s="144"/>
      <c r="J67" s="171"/>
      <c r="K67" s="171"/>
      <c r="L67" s="171"/>
    </row>
    <row r="68" spans="1:12" ht="15.75" thickBot="1">
      <c r="A68" s="122" t="s">
        <v>59</v>
      </c>
      <c r="B68" s="123"/>
      <c r="C68" s="123"/>
      <c r="D68" s="123"/>
      <c r="E68" s="123"/>
      <c r="F68" s="123"/>
      <c r="G68" s="122">
        <f>G69+G74+G75</f>
        <v>0.9</v>
      </c>
      <c r="H68" s="123"/>
      <c r="I68" s="124"/>
      <c r="J68" s="171"/>
      <c r="K68" s="171"/>
      <c r="L68" s="171"/>
    </row>
    <row r="69" spans="1:12" ht="15.75" thickBot="1">
      <c r="A69" s="101" t="s">
        <v>60</v>
      </c>
      <c r="B69" s="102"/>
      <c r="C69" s="102"/>
      <c r="D69" s="102"/>
      <c r="E69" s="102"/>
      <c r="F69" s="102"/>
      <c r="G69" s="101">
        <f>G70</f>
        <v>0</v>
      </c>
      <c r="H69" s="102"/>
      <c r="I69" s="144"/>
      <c r="J69" s="171"/>
      <c r="K69" s="171"/>
      <c r="L69" s="171"/>
    </row>
    <row r="70" spans="1:12" ht="15.75" thickBot="1">
      <c r="A70" s="122" t="s">
        <v>61</v>
      </c>
      <c r="B70" s="123"/>
      <c r="C70" s="123"/>
      <c r="D70" s="123"/>
      <c r="E70" s="123"/>
      <c r="F70" s="123"/>
      <c r="G70" s="122">
        <v>0</v>
      </c>
      <c r="H70" s="123"/>
      <c r="I70" s="124"/>
      <c r="J70" s="171"/>
      <c r="K70" s="171"/>
      <c r="L70" s="171"/>
    </row>
    <row r="71" spans="1:12" ht="15.75" hidden="1" thickBot="1">
      <c r="A71" s="101"/>
      <c r="B71" s="102"/>
      <c r="C71" s="102"/>
      <c r="D71" s="102"/>
      <c r="E71" s="102"/>
      <c r="F71" s="102"/>
      <c r="G71" s="101"/>
      <c r="H71" s="102"/>
      <c r="I71" s="144"/>
      <c r="J71" s="171"/>
      <c r="K71" s="171"/>
      <c r="L71" s="171"/>
    </row>
    <row r="72" spans="1:12" ht="15.75" thickBot="1">
      <c r="A72" s="122" t="s">
        <v>62</v>
      </c>
      <c r="B72" s="123"/>
      <c r="C72" s="123"/>
      <c r="D72" s="123"/>
      <c r="E72" s="123"/>
      <c r="F72" s="123"/>
      <c r="G72" s="122"/>
      <c r="H72" s="123"/>
      <c r="I72" s="124"/>
      <c r="J72" s="171"/>
      <c r="K72" s="171"/>
      <c r="L72" s="171"/>
    </row>
    <row r="73" spans="1:12" ht="15.75" thickBot="1">
      <c r="A73" s="101" t="s">
        <v>63</v>
      </c>
      <c r="B73" s="102"/>
      <c r="C73" s="102"/>
      <c r="D73" s="102"/>
      <c r="E73" s="102"/>
      <c r="F73" s="102"/>
      <c r="G73" s="101"/>
      <c r="H73" s="102"/>
      <c r="I73" s="144"/>
      <c r="J73" s="171"/>
      <c r="K73" s="171"/>
      <c r="L73" s="171"/>
    </row>
    <row r="74" spans="1:12" ht="15.75" thickBot="1">
      <c r="A74" s="122" t="s">
        <v>64</v>
      </c>
      <c r="B74" s="123"/>
      <c r="C74" s="123"/>
      <c r="D74" s="123"/>
      <c r="E74" s="123"/>
      <c r="F74" s="123"/>
      <c r="G74" s="122">
        <v>0.9</v>
      </c>
      <c r="H74" s="123"/>
      <c r="I74" s="124"/>
      <c r="J74" s="185"/>
      <c r="K74" s="185"/>
      <c r="L74" s="185"/>
    </row>
    <row r="75" spans="1:12" ht="15.75" thickBot="1">
      <c r="A75" s="122" t="s">
        <v>65</v>
      </c>
      <c r="B75" s="123"/>
      <c r="C75" s="123"/>
      <c r="D75" s="123"/>
      <c r="E75" s="123"/>
      <c r="F75" s="123"/>
      <c r="G75" s="122">
        <v>0</v>
      </c>
      <c r="H75" s="123"/>
      <c r="I75" s="124"/>
      <c r="J75" s="171"/>
      <c r="K75" s="171"/>
      <c r="L75" s="171"/>
    </row>
    <row r="76" spans="1:12" ht="15.75" thickBot="1">
      <c r="A76" s="101" t="s">
        <v>66</v>
      </c>
      <c r="B76" s="102"/>
      <c r="C76" s="102"/>
      <c r="D76" s="102"/>
      <c r="E76" s="102"/>
      <c r="F76" s="102"/>
      <c r="G76" s="101">
        <f>G79</f>
        <v>402.9</v>
      </c>
      <c r="H76" s="102"/>
      <c r="I76" s="144"/>
      <c r="J76" s="171"/>
      <c r="K76" s="171"/>
      <c r="L76" s="171"/>
    </row>
    <row r="77" spans="1:12" ht="15">
      <c r="A77" s="101" t="s">
        <v>67</v>
      </c>
      <c r="B77" s="102"/>
      <c r="C77" s="102"/>
      <c r="D77" s="102"/>
      <c r="E77" s="102"/>
      <c r="F77" s="102"/>
      <c r="G77" s="101"/>
      <c r="H77" s="102"/>
      <c r="I77" s="144"/>
      <c r="J77" s="171"/>
      <c r="K77" s="171"/>
      <c r="L77" s="171"/>
    </row>
    <row r="78" spans="1:12" ht="2.25" customHeight="1" thickBot="1">
      <c r="A78" s="103"/>
      <c r="B78" s="104"/>
      <c r="C78" s="104"/>
      <c r="D78" s="104"/>
      <c r="E78" s="104"/>
      <c r="F78" s="104"/>
      <c r="G78" s="103"/>
      <c r="H78" s="104"/>
      <c r="I78" s="116"/>
      <c r="J78" s="171"/>
      <c r="K78" s="171"/>
      <c r="L78" s="171"/>
    </row>
    <row r="79" spans="1:12" ht="15.75" thickBot="1">
      <c r="A79" s="101" t="s">
        <v>68</v>
      </c>
      <c r="B79" s="102"/>
      <c r="C79" s="102"/>
      <c r="D79" s="102"/>
      <c r="E79" s="102"/>
      <c r="F79" s="102"/>
      <c r="G79" s="101">
        <v>402.9</v>
      </c>
      <c r="H79" s="102"/>
      <c r="I79" s="144"/>
      <c r="J79" s="171"/>
      <c r="K79" s="171"/>
      <c r="L79" s="171"/>
    </row>
    <row r="80" spans="1:12" ht="18.75" customHeight="1" thickBot="1">
      <c r="A80" s="122" t="s">
        <v>69</v>
      </c>
      <c r="B80" s="123"/>
      <c r="C80" s="123"/>
      <c r="D80" s="123"/>
      <c r="E80" s="123"/>
      <c r="F80" s="123"/>
      <c r="G80" s="122">
        <v>27.9</v>
      </c>
      <c r="H80" s="123"/>
      <c r="I80" s="124"/>
      <c r="J80" s="171"/>
      <c r="K80" s="171"/>
      <c r="L80" s="171"/>
    </row>
    <row r="81" spans="1:12" ht="1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1:12" ht="21" customHeight="1" thickBot="1">
      <c r="A82" s="98" t="s">
        <v>70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1:31" ht="15.75" thickBot="1">
      <c r="A83" s="186" t="s">
        <v>42</v>
      </c>
      <c r="B83" s="186"/>
      <c r="C83" s="186"/>
      <c r="D83" s="186"/>
      <c r="E83" s="187" t="s">
        <v>71</v>
      </c>
      <c r="F83" s="189" t="s">
        <v>72</v>
      </c>
      <c r="G83" s="189"/>
      <c r="H83" s="190" t="s">
        <v>73</v>
      </c>
      <c r="I83" s="192"/>
      <c r="J83" s="192"/>
      <c r="K83" s="192"/>
      <c r="L83" s="192"/>
      <c r="M83" s="192"/>
      <c r="N83" s="192"/>
      <c r="O83" s="193"/>
      <c r="P83" s="190" t="s">
        <v>74</v>
      </c>
      <c r="Q83" s="192"/>
      <c r="R83" s="192"/>
      <c r="S83" s="192"/>
      <c r="T83" s="192"/>
      <c r="U83" s="192"/>
      <c r="V83" s="192"/>
      <c r="W83" s="193"/>
      <c r="X83" s="190" t="s">
        <v>75</v>
      </c>
      <c r="Y83" s="192"/>
      <c r="Z83" s="192"/>
      <c r="AA83" s="192"/>
      <c r="AB83" s="192"/>
      <c r="AC83" s="192"/>
      <c r="AD83" s="192"/>
      <c r="AE83" s="193"/>
    </row>
    <row r="84" spans="1:31" ht="15.75" thickBot="1">
      <c r="A84" s="186"/>
      <c r="B84" s="186"/>
      <c r="C84" s="186"/>
      <c r="D84" s="186"/>
      <c r="E84" s="188"/>
      <c r="F84" s="189"/>
      <c r="G84" s="190"/>
      <c r="H84" s="196" t="s">
        <v>76</v>
      </c>
      <c r="I84" s="199" t="s">
        <v>77</v>
      </c>
      <c r="J84" s="200"/>
      <c r="K84" s="200"/>
      <c r="L84" s="200"/>
      <c r="M84" s="200"/>
      <c r="N84" s="200"/>
      <c r="O84" s="201"/>
      <c r="P84" s="196" t="s">
        <v>76</v>
      </c>
      <c r="Q84" s="199" t="s">
        <v>77</v>
      </c>
      <c r="R84" s="200"/>
      <c r="S84" s="200"/>
      <c r="T84" s="200"/>
      <c r="U84" s="200"/>
      <c r="V84" s="200"/>
      <c r="W84" s="201"/>
      <c r="X84" s="196" t="s">
        <v>76</v>
      </c>
      <c r="Y84" s="199" t="s">
        <v>77</v>
      </c>
      <c r="Z84" s="200"/>
      <c r="AA84" s="200"/>
      <c r="AB84" s="200"/>
      <c r="AC84" s="200"/>
      <c r="AD84" s="200"/>
      <c r="AE84" s="201"/>
    </row>
    <row r="85" spans="1:31" ht="75.75" customHeight="1" thickBot="1">
      <c r="A85" s="186"/>
      <c r="B85" s="186"/>
      <c r="C85" s="186"/>
      <c r="D85" s="186"/>
      <c r="E85" s="188"/>
      <c r="F85" s="189"/>
      <c r="G85" s="190"/>
      <c r="H85" s="197"/>
      <c r="I85" s="202" t="s">
        <v>78</v>
      </c>
      <c r="J85" s="204" t="s">
        <v>79</v>
      </c>
      <c r="K85" s="205"/>
      <c r="L85" s="194" t="s">
        <v>80</v>
      </c>
      <c r="M85" s="194" t="s">
        <v>81</v>
      </c>
      <c r="N85" s="208" t="s">
        <v>82</v>
      </c>
      <c r="O85" s="209"/>
      <c r="P85" s="197"/>
      <c r="Q85" s="202" t="s">
        <v>78</v>
      </c>
      <c r="R85" s="204" t="s">
        <v>79</v>
      </c>
      <c r="S85" s="205"/>
      <c r="T85" s="194" t="s">
        <v>80</v>
      </c>
      <c r="U85" s="194" t="s">
        <v>81</v>
      </c>
      <c r="V85" s="208" t="s">
        <v>82</v>
      </c>
      <c r="W85" s="209"/>
      <c r="X85" s="197"/>
      <c r="Y85" s="202" t="s">
        <v>78</v>
      </c>
      <c r="Z85" s="204" t="s">
        <v>79</v>
      </c>
      <c r="AA85" s="205"/>
      <c r="AB85" s="194" t="s">
        <v>80</v>
      </c>
      <c r="AC85" s="194" t="s">
        <v>81</v>
      </c>
      <c r="AD85" s="208" t="s">
        <v>82</v>
      </c>
      <c r="AE85" s="209"/>
    </row>
    <row r="86" spans="1:31" ht="32.25" customHeight="1" thickBot="1">
      <c r="A86" s="187"/>
      <c r="B86" s="187"/>
      <c r="C86" s="187"/>
      <c r="D86" s="187"/>
      <c r="E86" s="188"/>
      <c r="F86" s="114"/>
      <c r="G86" s="191"/>
      <c r="H86" s="198"/>
      <c r="I86" s="203"/>
      <c r="J86" s="203"/>
      <c r="K86" s="206"/>
      <c r="L86" s="195"/>
      <c r="M86" s="207"/>
      <c r="N86" s="73" t="s">
        <v>83</v>
      </c>
      <c r="O86" s="73" t="s">
        <v>84</v>
      </c>
      <c r="P86" s="198"/>
      <c r="Q86" s="203"/>
      <c r="R86" s="203"/>
      <c r="S86" s="206"/>
      <c r="T86" s="195"/>
      <c r="U86" s="207"/>
      <c r="V86" s="73" t="s">
        <v>83</v>
      </c>
      <c r="W86" s="73" t="s">
        <v>84</v>
      </c>
      <c r="X86" s="198"/>
      <c r="Y86" s="203"/>
      <c r="Z86" s="203"/>
      <c r="AA86" s="206"/>
      <c r="AB86" s="195"/>
      <c r="AC86" s="207"/>
      <c r="AD86" s="73" t="s">
        <v>83</v>
      </c>
      <c r="AE86" s="73" t="s">
        <v>84</v>
      </c>
    </row>
    <row r="87" spans="1:31" ht="15.75" thickBot="1">
      <c r="A87" s="210">
        <v>1</v>
      </c>
      <c r="B87" s="211"/>
      <c r="C87" s="211"/>
      <c r="D87" s="212"/>
      <c r="E87" s="22">
        <v>2</v>
      </c>
      <c r="F87" s="179">
        <v>3</v>
      </c>
      <c r="G87" s="213"/>
      <c r="H87" s="23">
        <v>4</v>
      </c>
      <c r="I87" s="72">
        <v>5</v>
      </c>
      <c r="J87" s="214">
        <v>6</v>
      </c>
      <c r="K87" s="215"/>
      <c r="L87" s="72">
        <v>7</v>
      </c>
      <c r="M87" s="26">
        <v>8</v>
      </c>
      <c r="N87" s="27">
        <v>9</v>
      </c>
      <c r="O87" s="28">
        <v>10</v>
      </c>
      <c r="P87" s="23">
        <v>4</v>
      </c>
      <c r="Q87" s="72">
        <v>5</v>
      </c>
      <c r="R87" s="214">
        <v>6</v>
      </c>
      <c r="S87" s="215"/>
      <c r="T87" s="72">
        <v>7</v>
      </c>
      <c r="U87" s="29">
        <v>8</v>
      </c>
      <c r="V87" s="27">
        <v>9</v>
      </c>
      <c r="W87" s="28">
        <v>10</v>
      </c>
      <c r="X87" s="23">
        <v>4</v>
      </c>
      <c r="Y87" s="72">
        <v>5</v>
      </c>
      <c r="Z87" s="214">
        <v>6</v>
      </c>
      <c r="AA87" s="215"/>
      <c r="AB87" s="72">
        <v>7</v>
      </c>
      <c r="AC87" s="29">
        <v>8</v>
      </c>
      <c r="AD87" s="27">
        <v>9</v>
      </c>
      <c r="AE87" s="28">
        <v>10</v>
      </c>
    </row>
    <row r="88" spans="1:31" ht="19.5" thickBot="1">
      <c r="A88" s="216" t="s">
        <v>85</v>
      </c>
      <c r="B88" s="216"/>
      <c r="C88" s="216"/>
      <c r="D88" s="216"/>
      <c r="E88" s="30">
        <v>100</v>
      </c>
      <c r="F88" s="217" t="s">
        <v>86</v>
      </c>
      <c r="G88" s="217"/>
      <c r="H88" s="31">
        <f>H91+H94</f>
        <v>5793.5</v>
      </c>
      <c r="I88" s="31">
        <f>I91</f>
        <v>5143.4</v>
      </c>
      <c r="J88" s="218">
        <f>J94</f>
        <v>0.1</v>
      </c>
      <c r="K88" s="219"/>
      <c r="L88" s="32"/>
      <c r="M88" s="33"/>
      <c r="N88" s="27">
        <f>N91</f>
        <v>650</v>
      </c>
      <c r="O88" s="27">
        <f>O91</f>
        <v>0</v>
      </c>
      <c r="P88" s="31">
        <f>P91+P94</f>
        <v>5163.5</v>
      </c>
      <c r="Q88" s="31">
        <f>Q91</f>
        <v>4513.5</v>
      </c>
      <c r="R88" s="218">
        <f>R94</f>
        <v>0</v>
      </c>
      <c r="S88" s="219"/>
      <c r="T88" s="32"/>
      <c r="U88" s="33"/>
      <c r="V88" s="27">
        <f>V91</f>
        <v>650</v>
      </c>
      <c r="W88" s="27">
        <f>W91</f>
        <v>0</v>
      </c>
      <c r="X88" s="34">
        <f>X89+X97+X98</f>
        <v>5163.5</v>
      </c>
      <c r="Y88" s="31">
        <f>Y91</f>
        <v>4513.5</v>
      </c>
      <c r="Z88" s="218">
        <f>Z94</f>
        <v>0</v>
      </c>
      <c r="AA88" s="219"/>
      <c r="AB88" s="32"/>
      <c r="AC88" s="33"/>
      <c r="AD88" s="27">
        <f>AD91</f>
        <v>650</v>
      </c>
      <c r="AE88" s="27">
        <f>AE91</f>
        <v>0</v>
      </c>
    </row>
    <row r="89" spans="1:31" ht="15.75" thickBot="1">
      <c r="A89" s="220" t="s">
        <v>87</v>
      </c>
      <c r="B89" s="220"/>
      <c r="C89" s="220"/>
      <c r="D89" s="220"/>
      <c r="E89" s="35">
        <v>110</v>
      </c>
      <c r="F89" s="221"/>
      <c r="G89" s="221"/>
      <c r="H89" s="34"/>
      <c r="I89" s="71" t="s">
        <v>86</v>
      </c>
      <c r="J89" s="222" t="s">
        <v>86</v>
      </c>
      <c r="K89" s="223"/>
      <c r="L89" s="38" t="s">
        <v>86</v>
      </c>
      <c r="M89" s="33" t="s">
        <v>86</v>
      </c>
      <c r="N89" s="27"/>
      <c r="O89" s="28" t="s">
        <v>86</v>
      </c>
      <c r="P89" s="34"/>
      <c r="Q89" s="71" t="s">
        <v>86</v>
      </c>
      <c r="R89" s="222" t="s">
        <v>86</v>
      </c>
      <c r="S89" s="223"/>
      <c r="T89" s="38" t="s">
        <v>86</v>
      </c>
      <c r="U89" s="33" t="s">
        <v>86</v>
      </c>
      <c r="V89" s="27"/>
      <c r="W89" s="28" t="s">
        <v>86</v>
      </c>
      <c r="X89" s="34"/>
      <c r="Y89" s="71" t="s">
        <v>86</v>
      </c>
      <c r="Z89" s="222" t="s">
        <v>86</v>
      </c>
      <c r="AA89" s="223"/>
      <c r="AB89" s="38" t="s">
        <v>86</v>
      </c>
      <c r="AC89" s="33" t="s">
        <v>86</v>
      </c>
      <c r="AD89" s="27"/>
      <c r="AE89" s="28" t="s">
        <v>86</v>
      </c>
    </row>
    <row r="90" spans="1:31" ht="15.75" thickBot="1">
      <c r="A90" s="224"/>
      <c r="B90" s="224"/>
      <c r="C90" s="224"/>
      <c r="D90" s="224"/>
      <c r="E90" s="39"/>
      <c r="F90" s="221"/>
      <c r="G90" s="221"/>
      <c r="H90" s="34"/>
      <c r="I90" s="71"/>
      <c r="J90" s="222"/>
      <c r="K90" s="223"/>
      <c r="L90" s="38"/>
      <c r="M90" s="33"/>
      <c r="N90" s="27"/>
      <c r="O90" s="28"/>
      <c r="P90" s="34"/>
      <c r="Q90" s="71"/>
      <c r="R90" s="222"/>
      <c r="S90" s="223"/>
      <c r="T90" s="38"/>
      <c r="U90" s="33"/>
      <c r="V90" s="27"/>
      <c r="W90" s="28"/>
      <c r="X90" s="34"/>
      <c r="Y90" s="71"/>
      <c r="Z90" s="222"/>
      <c r="AA90" s="223"/>
      <c r="AB90" s="38"/>
      <c r="AC90" s="33"/>
      <c r="AD90" s="27"/>
      <c r="AE90" s="28"/>
    </row>
    <row r="91" spans="1:31" ht="15.75" thickBot="1">
      <c r="A91" s="220" t="s">
        <v>88</v>
      </c>
      <c r="B91" s="220"/>
      <c r="C91" s="220"/>
      <c r="D91" s="220"/>
      <c r="E91" s="35">
        <v>120</v>
      </c>
      <c r="F91" s="221">
        <v>130</v>
      </c>
      <c r="G91" s="221"/>
      <c r="H91" s="34">
        <f>I91+N91</f>
        <v>5793.4</v>
      </c>
      <c r="I91" s="71">
        <f>5402.7+49.5-312+3.2</f>
        <v>5143.4</v>
      </c>
      <c r="J91" s="222" t="s">
        <v>86</v>
      </c>
      <c r="K91" s="223"/>
      <c r="L91" s="38" t="s">
        <v>86</v>
      </c>
      <c r="M91" s="33"/>
      <c r="N91" s="27">
        <v>650</v>
      </c>
      <c r="O91" s="28"/>
      <c r="P91" s="34">
        <f>Q91+V91</f>
        <v>5163.5</v>
      </c>
      <c r="Q91" s="71">
        <v>4513.5</v>
      </c>
      <c r="R91" s="222" t="s">
        <v>86</v>
      </c>
      <c r="S91" s="223"/>
      <c r="T91" s="38" t="s">
        <v>86</v>
      </c>
      <c r="U91" s="33"/>
      <c r="V91" s="27">
        <f>N91</f>
        <v>650</v>
      </c>
      <c r="W91" s="28"/>
      <c r="X91" s="34">
        <f>Y91+AD91</f>
        <v>5163.5</v>
      </c>
      <c r="Y91" s="71">
        <f>Q91</f>
        <v>4513.5</v>
      </c>
      <c r="Z91" s="222" t="s">
        <v>86</v>
      </c>
      <c r="AA91" s="223"/>
      <c r="AB91" s="38" t="s">
        <v>86</v>
      </c>
      <c r="AC91" s="33"/>
      <c r="AD91" s="27">
        <f>V91</f>
        <v>650</v>
      </c>
      <c r="AE91" s="28"/>
    </row>
    <row r="92" spans="1:31" ht="15.75" thickBot="1">
      <c r="A92" s="220" t="s">
        <v>89</v>
      </c>
      <c r="B92" s="220"/>
      <c r="C92" s="220"/>
      <c r="D92" s="220"/>
      <c r="E92" s="39">
        <v>130</v>
      </c>
      <c r="F92" s="221"/>
      <c r="G92" s="221"/>
      <c r="H92" s="34"/>
      <c r="I92" s="71" t="s">
        <v>86</v>
      </c>
      <c r="J92" s="222" t="s">
        <v>86</v>
      </c>
      <c r="K92" s="223"/>
      <c r="L92" s="38" t="s">
        <v>86</v>
      </c>
      <c r="M92" s="33" t="s">
        <v>86</v>
      </c>
      <c r="N92" s="27"/>
      <c r="O92" s="28" t="s">
        <v>86</v>
      </c>
      <c r="P92" s="34"/>
      <c r="Q92" s="71" t="s">
        <v>86</v>
      </c>
      <c r="R92" s="222" t="s">
        <v>86</v>
      </c>
      <c r="S92" s="223"/>
      <c r="T92" s="38" t="s">
        <v>86</v>
      </c>
      <c r="U92" s="33" t="s">
        <v>86</v>
      </c>
      <c r="V92" s="27"/>
      <c r="W92" s="28" t="s">
        <v>86</v>
      </c>
      <c r="X92" s="34"/>
      <c r="Y92" s="71" t="s">
        <v>86</v>
      </c>
      <c r="Z92" s="222" t="s">
        <v>86</v>
      </c>
      <c r="AA92" s="223"/>
      <c r="AB92" s="38" t="s">
        <v>86</v>
      </c>
      <c r="AC92" s="33" t="s">
        <v>86</v>
      </c>
      <c r="AD92" s="27"/>
      <c r="AE92" s="28" t="s">
        <v>86</v>
      </c>
    </row>
    <row r="93" spans="1:31" ht="15.75" customHeight="1" thickBot="1">
      <c r="A93" s="224" t="s">
        <v>90</v>
      </c>
      <c r="B93" s="224"/>
      <c r="C93" s="224"/>
      <c r="D93" s="224"/>
      <c r="E93" s="39">
        <v>140</v>
      </c>
      <c r="F93" s="221"/>
      <c r="G93" s="221"/>
      <c r="H93" s="34"/>
      <c r="I93" s="71" t="s">
        <v>86</v>
      </c>
      <c r="J93" s="222" t="s">
        <v>86</v>
      </c>
      <c r="K93" s="223"/>
      <c r="L93" s="38" t="s">
        <v>86</v>
      </c>
      <c r="M93" s="33" t="s">
        <v>86</v>
      </c>
      <c r="N93" s="27"/>
      <c r="O93" s="28" t="s">
        <v>86</v>
      </c>
      <c r="P93" s="34"/>
      <c r="Q93" s="71" t="s">
        <v>86</v>
      </c>
      <c r="R93" s="222" t="s">
        <v>86</v>
      </c>
      <c r="S93" s="223"/>
      <c r="T93" s="38" t="s">
        <v>86</v>
      </c>
      <c r="U93" s="33" t="s">
        <v>86</v>
      </c>
      <c r="V93" s="27"/>
      <c r="W93" s="28" t="s">
        <v>86</v>
      </c>
      <c r="X93" s="34"/>
      <c r="Y93" s="71" t="s">
        <v>86</v>
      </c>
      <c r="Z93" s="222" t="s">
        <v>86</v>
      </c>
      <c r="AA93" s="223"/>
      <c r="AB93" s="38" t="s">
        <v>86</v>
      </c>
      <c r="AC93" s="33" t="s">
        <v>86</v>
      </c>
      <c r="AD93" s="27"/>
      <c r="AE93" s="28" t="s">
        <v>86</v>
      </c>
    </row>
    <row r="94" spans="1:31" ht="18.75" customHeight="1" thickBot="1">
      <c r="A94" s="224" t="s">
        <v>91</v>
      </c>
      <c r="B94" s="224"/>
      <c r="C94" s="224"/>
      <c r="D94" s="224"/>
      <c r="E94" s="39">
        <v>150</v>
      </c>
      <c r="F94" s="221">
        <v>130</v>
      </c>
      <c r="G94" s="221"/>
      <c r="H94" s="34">
        <f>J94</f>
        <v>0.1</v>
      </c>
      <c r="I94" s="71" t="s">
        <v>86</v>
      </c>
      <c r="J94" s="222">
        <v>0.1</v>
      </c>
      <c r="K94" s="223"/>
      <c r="L94" s="38"/>
      <c r="M94" s="33" t="s">
        <v>86</v>
      </c>
      <c r="N94" s="27" t="s">
        <v>86</v>
      </c>
      <c r="O94" s="28" t="s">
        <v>86</v>
      </c>
      <c r="P94" s="34">
        <v>0</v>
      </c>
      <c r="Q94" s="71" t="s">
        <v>86</v>
      </c>
      <c r="R94" s="222">
        <v>0</v>
      </c>
      <c r="S94" s="223"/>
      <c r="T94" s="38"/>
      <c r="U94" s="33" t="s">
        <v>86</v>
      </c>
      <c r="V94" s="27" t="s">
        <v>86</v>
      </c>
      <c r="W94" s="28" t="s">
        <v>86</v>
      </c>
      <c r="X94" s="34">
        <v>0</v>
      </c>
      <c r="Y94" s="71" t="s">
        <v>86</v>
      </c>
      <c r="Z94" s="222">
        <v>0</v>
      </c>
      <c r="AA94" s="223"/>
      <c r="AB94" s="38"/>
      <c r="AC94" s="33" t="s">
        <v>86</v>
      </c>
      <c r="AD94" s="27" t="s">
        <v>86</v>
      </c>
      <c r="AE94" s="28" t="s">
        <v>86</v>
      </c>
    </row>
    <row r="95" spans="1:31" ht="15.75" thickBot="1">
      <c r="A95" s="224" t="s">
        <v>92</v>
      </c>
      <c r="B95" s="224"/>
      <c r="C95" s="224"/>
      <c r="D95" s="224"/>
      <c r="E95" s="39">
        <v>160</v>
      </c>
      <c r="F95" s="221"/>
      <c r="G95" s="221"/>
      <c r="H95" s="34"/>
      <c r="I95" s="71" t="s">
        <v>86</v>
      </c>
      <c r="J95" s="222" t="s">
        <v>86</v>
      </c>
      <c r="K95" s="223"/>
      <c r="L95" s="38" t="s">
        <v>86</v>
      </c>
      <c r="M95" s="33" t="s">
        <v>86</v>
      </c>
      <c r="N95" s="27"/>
      <c r="O95" s="28"/>
      <c r="P95" s="34"/>
      <c r="Q95" s="71" t="s">
        <v>86</v>
      </c>
      <c r="R95" s="222" t="s">
        <v>86</v>
      </c>
      <c r="S95" s="223"/>
      <c r="T95" s="38" t="s">
        <v>86</v>
      </c>
      <c r="U95" s="33" t="s">
        <v>86</v>
      </c>
      <c r="V95" s="27"/>
      <c r="W95" s="28"/>
      <c r="X95" s="34"/>
      <c r="Y95" s="71" t="s">
        <v>86</v>
      </c>
      <c r="Z95" s="222" t="s">
        <v>86</v>
      </c>
      <c r="AA95" s="223"/>
      <c r="AB95" s="38" t="s">
        <v>86</v>
      </c>
      <c r="AC95" s="33" t="s">
        <v>86</v>
      </c>
      <c r="AD95" s="27"/>
      <c r="AE95" s="28"/>
    </row>
    <row r="96" spans="1:31" ht="15.75" thickBot="1">
      <c r="A96" s="224" t="s">
        <v>93</v>
      </c>
      <c r="B96" s="224"/>
      <c r="C96" s="224"/>
      <c r="D96" s="224"/>
      <c r="E96" s="39">
        <v>180</v>
      </c>
      <c r="F96" s="221" t="s">
        <v>86</v>
      </c>
      <c r="G96" s="221"/>
      <c r="H96" s="34"/>
      <c r="I96" s="71" t="s">
        <v>86</v>
      </c>
      <c r="J96" s="222" t="s">
        <v>86</v>
      </c>
      <c r="K96" s="223"/>
      <c r="L96" s="38" t="s">
        <v>86</v>
      </c>
      <c r="M96" s="33" t="s">
        <v>86</v>
      </c>
      <c r="N96" s="27"/>
      <c r="O96" s="28" t="s">
        <v>86</v>
      </c>
      <c r="P96" s="34"/>
      <c r="Q96" s="71" t="s">
        <v>86</v>
      </c>
      <c r="R96" s="222" t="s">
        <v>86</v>
      </c>
      <c r="S96" s="223"/>
      <c r="T96" s="38" t="s">
        <v>86</v>
      </c>
      <c r="U96" s="33" t="s">
        <v>86</v>
      </c>
      <c r="V96" s="27"/>
      <c r="W96" s="28" t="s">
        <v>86</v>
      </c>
      <c r="X96" s="34"/>
      <c r="Y96" s="71" t="s">
        <v>86</v>
      </c>
      <c r="Z96" s="222" t="s">
        <v>86</v>
      </c>
      <c r="AA96" s="223"/>
      <c r="AB96" s="38" t="s">
        <v>86</v>
      </c>
      <c r="AC96" s="33" t="s">
        <v>86</v>
      </c>
      <c r="AD96" s="27"/>
      <c r="AE96" s="28" t="s">
        <v>86</v>
      </c>
    </row>
    <row r="97" spans="1:31" ht="16.5" thickBot="1">
      <c r="A97" s="225"/>
      <c r="B97" s="225"/>
      <c r="C97" s="225"/>
      <c r="D97" s="225"/>
      <c r="E97" s="40"/>
      <c r="F97" s="221"/>
      <c r="G97" s="221"/>
      <c r="H97" s="34"/>
      <c r="I97" s="71"/>
      <c r="J97" s="222"/>
      <c r="K97" s="223"/>
      <c r="L97" s="38"/>
      <c r="M97" s="33"/>
      <c r="N97" s="27"/>
      <c r="O97" s="28"/>
      <c r="P97" s="34"/>
      <c r="Q97" s="71"/>
      <c r="R97" s="222"/>
      <c r="S97" s="223"/>
      <c r="T97" s="38"/>
      <c r="U97" s="33"/>
      <c r="V97" s="27"/>
      <c r="W97" s="28"/>
      <c r="X97" s="34"/>
      <c r="Y97" s="71"/>
      <c r="Z97" s="222"/>
      <c r="AA97" s="223"/>
      <c r="AB97" s="38"/>
      <c r="AC97" s="33"/>
      <c r="AD97" s="27"/>
      <c r="AE97" s="28"/>
    </row>
    <row r="98" spans="1:31" ht="19.5" thickBot="1">
      <c r="A98" s="226" t="s">
        <v>94</v>
      </c>
      <c r="B98" s="226"/>
      <c r="C98" s="226"/>
      <c r="D98" s="226"/>
      <c r="E98" s="39">
        <v>200</v>
      </c>
      <c r="F98" s="221"/>
      <c r="G98" s="221"/>
      <c r="H98" s="34">
        <f>H99+H107+H108</f>
        <v>5793.5</v>
      </c>
      <c r="I98" s="34">
        <f>I99+I107+I108</f>
        <v>5143.4</v>
      </c>
      <c r="J98" s="227">
        <f>J99+J107+J108</f>
        <v>0.1</v>
      </c>
      <c r="K98" s="228"/>
      <c r="L98" s="38"/>
      <c r="M98" s="72"/>
      <c r="N98" s="42">
        <f>N99+N107+N108</f>
        <v>650</v>
      </c>
      <c r="O98" s="41">
        <f>O99+O107+O108</f>
        <v>0</v>
      </c>
      <c r="P98" s="34">
        <f>P99+P107+P108</f>
        <v>5163.5</v>
      </c>
      <c r="Q98" s="34">
        <f>Q99+Q107+Q108</f>
        <v>4513.5</v>
      </c>
      <c r="R98" s="222">
        <v>0</v>
      </c>
      <c r="S98" s="223"/>
      <c r="T98" s="38"/>
      <c r="U98" s="72"/>
      <c r="V98" s="42">
        <f>V99+V107+V108</f>
        <v>650</v>
      </c>
      <c r="W98" s="41">
        <f>W99+W107+W108</f>
        <v>0</v>
      </c>
      <c r="X98" s="34">
        <f>X99+X107+X108</f>
        <v>5163.5</v>
      </c>
      <c r="Y98" s="34">
        <f>Y99+Y107+Y108</f>
        <v>4513.5</v>
      </c>
      <c r="Z98" s="222">
        <v>0</v>
      </c>
      <c r="AA98" s="223"/>
      <c r="AB98" s="38"/>
      <c r="AC98" s="72"/>
      <c r="AD98" s="43">
        <f>AD99+AD107+AD108</f>
        <v>650</v>
      </c>
      <c r="AE98" s="44">
        <f>AE99+AE107+AE108</f>
        <v>0</v>
      </c>
    </row>
    <row r="99" spans="1:31" ht="15.75" thickBot="1">
      <c r="A99" s="224" t="s">
        <v>95</v>
      </c>
      <c r="B99" s="224"/>
      <c r="C99" s="224"/>
      <c r="D99" s="224"/>
      <c r="E99" s="39">
        <v>210</v>
      </c>
      <c r="F99" s="221">
        <v>210</v>
      </c>
      <c r="G99" s="221"/>
      <c r="H99" s="34">
        <f>I99+N99</f>
        <v>4602.3</v>
      </c>
      <c r="I99" s="71">
        <f>5014.3-412</f>
        <v>4602.3</v>
      </c>
      <c r="J99" s="222">
        <f>J100</f>
        <v>0</v>
      </c>
      <c r="K99" s="223"/>
      <c r="L99" s="38"/>
      <c r="M99" s="33"/>
      <c r="N99" s="27">
        <f>N102</f>
        <v>0</v>
      </c>
      <c r="O99" s="27">
        <f>O102</f>
        <v>0</v>
      </c>
      <c r="P99" s="34">
        <f>Q99+V99</f>
        <v>4252.7</v>
      </c>
      <c r="Q99" s="71">
        <v>4252.7</v>
      </c>
      <c r="R99" s="222">
        <v>0</v>
      </c>
      <c r="S99" s="223"/>
      <c r="T99" s="38"/>
      <c r="U99" s="33"/>
      <c r="V99" s="27"/>
      <c r="W99" s="28"/>
      <c r="X99" s="34">
        <f>Y99+Z99+AD99</f>
        <v>4252.7</v>
      </c>
      <c r="Y99" s="71">
        <f>Q99</f>
        <v>4252.7</v>
      </c>
      <c r="Z99" s="222">
        <v>0</v>
      </c>
      <c r="AA99" s="223"/>
      <c r="AB99" s="38"/>
      <c r="AC99" s="33"/>
      <c r="AD99" s="27">
        <v>0</v>
      </c>
      <c r="AE99" s="28">
        <v>0</v>
      </c>
    </row>
    <row r="100" spans="1:31" ht="31.5" customHeight="1" thickBot="1">
      <c r="A100" s="224" t="s">
        <v>96</v>
      </c>
      <c r="B100" s="224"/>
      <c r="C100" s="224"/>
      <c r="D100" s="224"/>
      <c r="E100" s="39">
        <v>211</v>
      </c>
      <c r="F100" s="221">
        <v>211</v>
      </c>
      <c r="G100" s="221"/>
      <c r="H100" s="34">
        <f>I100+N100</f>
        <v>4601.3</v>
      </c>
      <c r="I100" s="71">
        <f>5013.3-412</f>
        <v>4601.3</v>
      </c>
      <c r="J100" s="222">
        <v>0</v>
      </c>
      <c r="K100" s="223"/>
      <c r="L100" s="38"/>
      <c r="M100" s="33"/>
      <c r="N100" s="27">
        <v>0</v>
      </c>
      <c r="O100" s="28">
        <v>0</v>
      </c>
      <c r="P100" s="34">
        <f>Q100+V100</f>
        <v>4251.7</v>
      </c>
      <c r="Q100" s="71">
        <v>4251.7</v>
      </c>
      <c r="R100" s="222"/>
      <c r="S100" s="223"/>
      <c r="T100" s="38"/>
      <c r="U100" s="33"/>
      <c r="V100" s="27"/>
      <c r="W100" s="28"/>
      <c r="X100" s="34">
        <f>Y100+Z100+AD100</f>
        <v>4251.7</v>
      </c>
      <c r="Y100" s="71">
        <f>Q100</f>
        <v>4251.7</v>
      </c>
      <c r="Z100" s="222"/>
      <c r="AA100" s="223"/>
      <c r="AB100" s="38"/>
      <c r="AC100" s="33"/>
      <c r="AD100" s="27"/>
      <c r="AE100" s="28"/>
    </row>
    <row r="101" spans="1:31" ht="15.75" thickBot="1">
      <c r="A101" s="224" t="s">
        <v>97</v>
      </c>
      <c r="B101" s="224"/>
      <c r="C101" s="224"/>
      <c r="D101" s="224"/>
      <c r="E101" s="39">
        <v>220</v>
      </c>
      <c r="F101" s="221"/>
      <c r="G101" s="221"/>
      <c r="H101" s="34"/>
      <c r="I101" s="71"/>
      <c r="J101" s="222"/>
      <c r="K101" s="223"/>
      <c r="L101" s="38"/>
      <c r="M101" s="33"/>
      <c r="N101" s="27"/>
      <c r="O101" s="28"/>
      <c r="P101" s="34"/>
      <c r="Q101" s="71"/>
      <c r="R101" s="222"/>
      <c r="S101" s="223"/>
      <c r="T101" s="38"/>
      <c r="U101" s="33"/>
      <c r="V101" s="27"/>
      <c r="W101" s="28"/>
      <c r="X101" s="34"/>
      <c r="Y101" s="71"/>
      <c r="Z101" s="222"/>
      <c r="AA101" s="223"/>
      <c r="AB101" s="38"/>
      <c r="AC101" s="33"/>
      <c r="AD101" s="27"/>
      <c r="AE101" s="28"/>
    </row>
    <row r="102" spans="1:31" ht="15.75" hidden="1" thickBot="1">
      <c r="A102" s="179" t="s">
        <v>98</v>
      </c>
      <c r="B102" s="180"/>
      <c r="C102" s="180"/>
      <c r="D102" s="181"/>
      <c r="E102" s="35"/>
      <c r="F102" s="221"/>
      <c r="G102" s="221"/>
      <c r="H102" s="34"/>
      <c r="I102" s="71"/>
      <c r="J102" s="222"/>
      <c r="K102" s="223"/>
      <c r="L102" s="38"/>
      <c r="M102" s="33"/>
      <c r="N102" s="27"/>
      <c r="O102" s="28"/>
      <c r="P102" s="34"/>
      <c r="Q102" s="71"/>
      <c r="R102" s="222"/>
      <c r="S102" s="223"/>
      <c r="T102" s="38"/>
      <c r="U102" s="33"/>
      <c r="V102" s="27"/>
      <c r="W102" s="28"/>
      <c r="X102" s="34"/>
      <c r="Y102" s="71"/>
      <c r="Z102" s="222"/>
      <c r="AA102" s="223"/>
      <c r="AB102" s="38"/>
      <c r="AC102" s="33"/>
      <c r="AD102" s="27"/>
      <c r="AE102" s="28"/>
    </row>
    <row r="103" spans="1:31" ht="15.75" thickBot="1">
      <c r="A103" s="224" t="s">
        <v>99</v>
      </c>
      <c r="B103" s="224"/>
      <c r="C103" s="224"/>
      <c r="D103" s="224"/>
      <c r="E103" s="39">
        <v>230</v>
      </c>
      <c r="F103" s="221"/>
      <c r="G103" s="221"/>
      <c r="H103" s="34"/>
      <c r="I103" s="71"/>
      <c r="J103" s="222"/>
      <c r="K103" s="223"/>
      <c r="L103" s="38"/>
      <c r="M103" s="33"/>
      <c r="N103" s="27"/>
      <c r="O103" s="28"/>
      <c r="P103" s="34"/>
      <c r="Q103" s="71"/>
      <c r="R103" s="222"/>
      <c r="S103" s="223"/>
      <c r="T103" s="38"/>
      <c r="U103" s="33"/>
      <c r="V103" s="27"/>
      <c r="W103" s="28"/>
      <c r="X103" s="34"/>
      <c r="Y103" s="71"/>
      <c r="Z103" s="222"/>
      <c r="AA103" s="223"/>
      <c r="AB103" s="38"/>
      <c r="AC103" s="33"/>
      <c r="AD103" s="27"/>
      <c r="AE103" s="28"/>
    </row>
    <row r="104" spans="1:31" ht="15.75" hidden="1" thickBot="1">
      <c r="A104" s="179" t="s">
        <v>98</v>
      </c>
      <c r="B104" s="180"/>
      <c r="C104" s="180"/>
      <c r="D104" s="181"/>
      <c r="E104" s="39"/>
      <c r="F104" s="221"/>
      <c r="G104" s="221"/>
      <c r="H104" s="34"/>
      <c r="I104" s="71"/>
      <c r="J104" s="222"/>
      <c r="K104" s="223"/>
      <c r="L104" s="38"/>
      <c r="M104" s="33"/>
      <c r="N104" s="27"/>
      <c r="O104" s="28"/>
      <c r="P104" s="34"/>
      <c r="Q104" s="71"/>
      <c r="R104" s="222"/>
      <c r="S104" s="223"/>
      <c r="T104" s="38"/>
      <c r="U104" s="33"/>
      <c r="V104" s="27"/>
      <c r="W104" s="28"/>
      <c r="X104" s="34"/>
      <c r="Y104" s="71"/>
      <c r="Z104" s="222"/>
      <c r="AA104" s="223"/>
      <c r="AB104" s="38"/>
      <c r="AC104" s="33"/>
      <c r="AD104" s="27"/>
      <c r="AE104" s="28"/>
    </row>
    <row r="105" spans="1:31" ht="15.75" thickBot="1">
      <c r="A105" s="224" t="s">
        <v>100</v>
      </c>
      <c r="B105" s="224"/>
      <c r="C105" s="224"/>
      <c r="D105" s="224"/>
      <c r="E105" s="39">
        <v>240</v>
      </c>
      <c r="F105" s="221"/>
      <c r="G105" s="221"/>
      <c r="H105" s="34"/>
      <c r="I105" s="71"/>
      <c r="J105" s="222"/>
      <c r="K105" s="223"/>
      <c r="L105" s="38"/>
      <c r="M105" s="33"/>
      <c r="N105" s="27"/>
      <c r="O105" s="28"/>
      <c r="P105" s="34"/>
      <c r="Q105" s="71"/>
      <c r="R105" s="222"/>
      <c r="S105" s="223"/>
      <c r="T105" s="38"/>
      <c r="U105" s="33"/>
      <c r="V105" s="27"/>
      <c r="W105" s="28"/>
      <c r="X105" s="34"/>
      <c r="Y105" s="71"/>
      <c r="Z105" s="222"/>
      <c r="AA105" s="223"/>
      <c r="AB105" s="38"/>
      <c r="AC105" s="33"/>
      <c r="AD105" s="27"/>
      <c r="AE105" s="28"/>
    </row>
    <row r="106" spans="1:31" ht="15.75" thickBot="1">
      <c r="A106" s="224"/>
      <c r="B106" s="224"/>
      <c r="C106" s="224"/>
      <c r="D106" s="224"/>
      <c r="E106" s="39"/>
      <c r="F106" s="221"/>
      <c r="G106" s="221"/>
      <c r="H106" s="34"/>
      <c r="I106" s="71"/>
      <c r="J106" s="222"/>
      <c r="K106" s="223"/>
      <c r="L106" s="38"/>
      <c r="M106" s="33"/>
      <c r="N106" s="27"/>
      <c r="O106" s="28"/>
      <c r="P106" s="34"/>
      <c r="Q106" s="71"/>
      <c r="R106" s="222"/>
      <c r="S106" s="223"/>
      <c r="T106" s="38"/>
      <c r="U106" s="33"/>
      <c r="V106" s="27"/>
      <c r="W106" s="28"/>
      <c r="X106" s="34"/>
      <c r="Y106" s="71"/>
      <c r="Z106" s="222"/>
      <c r="AA106" s="223"/>
      <c r="AB106" s="38"/>
      <c r="AC106" s="33"/>
      <c r="AD106" s="27"/>
      <c r="AE106" s="28"/>
    </row>
    <row r="107" spans="1:31" ht="30" customHeight="1" thickBot="1">
      <c r="A107" s="224" t="s">
        <v>101</v>
      </c>
      <c r="B107" s="224"/>
      <c r="C107" s="224"/>
      <c r="D107" s="224"/>
      <c r="E107" s="39">
        <v>250</v>
      </c>
      <c r="F107" s="221">
        <v>290</v>
      </c>
      <c r="G107" s="221"/>
      <c r="H107" s="34">
        <f>I107+J107+N107</f>
        <v>0.30000000000000004</v>
      </c>
      <c r="I107" s="71">
        <v>0.2</v>
      </c>
      <c r="J107" s="222">
        <f>J94</f>
        <v>0.1</v>
      </c>
      <c r="K107" s="223"/>
      <c r="L107" s="38"/>
      <c r="M107" s="33"/>
      <c r="N107" s="27"/>
      <c r="O107" s="28"/>
      <c r="P107" s="34">
        <f>Q107+R107+V107</f>
        <v>0.2</v>
      </c>
      <c r="Q107" s="31">
        <v>0.2</v>
      </c>
      <c r="R107" s="218">
        <v>0</v>
      </c>
      <c r="S107" s="219"/>
      <c r="T107" s="38"/>
      <c r="U107" s="33"/>
      <c r="V107" s="27"/>
      <c r="W107" s="28"/>
      <c r="X107" s="34">
        <f>Y107+Z107+AD107</f>
        <v>0.2</v>
      </c>
      <c r="Y107" s="31">
        <f>Q107</f>
        <v>0.2</v>
      </c>
      <c r="Z107" s="222"/>
      <c r="AA107" s="223"/>
      <c r="AB107" s="38"/>
      <c r="AC107" s="33"/>
      <c r="AD107" s="27"/>
      <c r="AE107" s="28"/>
    </row>
    <row r="108" spans="1:31" ht="15.75" thickBot="1">
      <c r="A108" s="224" t="s">
        <v>102</v>
      </c>
      <c r="B108" s="224"/>
      <c r="C108" s="224"/>
      <c r="D108" s="224"/>
      <c r="E108" s="39">
        <v>260</v>
      </c>
      <c r="F108" s="221" t="s">
        <v>86</v>
      </c>
      <c r="G108" s="221"/>
      <c r="H108" s="34">
        <f>I108+J108+N108</f>
        <v>1190.9</v>
      </c>
      <c r="I108" s="71">
        <f>388.2+100+49.5+3.2</f>
        <v>540.9000000000001</v>
      </c>
      <c r="J108" s="222">
        <v>0</v>
      </c>
      <c r="K108" s="223"/>
      <c r="L108" s="38">
        <v>0</v>
      </c>
      <c r="M108" s="33">
        <v>0</v>
      </c>
      <c r="N108" s="27">
        <f>N91</f>
        <v>650</v>
      </c>
      <c r="O108" s="28">
        <v>0</v>
      </c>
      <c r="P108" s="34">
        <f>Q108+R108+V108</f>
        <v>910.6</v>
      </c>
      <c r="Q108" s="71">
        <v>260.6</v>
      </c>
      <c r="R108" s="222">
        <v>0</v>
      </c>
      <c r="S108" s="223"/>
      <c r="T108" s="38"/>
      <c r="U108" s="33"/>
      <c r="V108" s="27">
        <f>N108</f>
        <v>650</v>
      </c>
      <c r="W108" s="28"/>
      <c r="X108" s="34">
        <f>Y108+Z108+AD108</f>
        <v>910.6</v>
      </c>
      <c r="Y108" s="71">
        <f>Q108</f>
        <v>260.6</v>
      </c>
      <c r="Z108" s="222">
        <v>0</v>
      </c>
      <c r="AA108" s="223"/>
      <c r="AB108" s="38"/>
      <c r="AC108" s="33"/>
      <c r="AD108" s="27">
        <f>V108</f>
        <v>650</v>
      </c>
      <c r="AE108" s="28">
        <v>0</v>
      </c>
    </row>
    <row r="109" spans="1:31" ht="15.75" thickBot="1">
      <c r="A109" s="224"/>
      <c r="B109" s="224"/>
      <c r="C109" s="224"/>
      <c r="D109" s="224"/>
      <c r="E109" s="39"/>
      <c r="F109" s="221"/>
      <c r="G109" s="221"/>
      <c r="H109" s="34"/>
      <c r="I109" s="71"/>
      <c r="J109" s="222"/>
      <c r="K109" s="223"/>
      <c r="L109" s="38"/>
      <c r="M109" s="33"/>
      <c r="N109" s="27"/>
      <c r="O109" s="28"/>
      <c r="P109" s="34"/>
      <c r="Q109" s="71"/>
      <c r="R109" s="222"/>
      <c r="S109" s="223"/>
      <c r="T109" s="38"/>
      <c r="U109" s="33"/>
      <c r="V109" s="27"/>
      <c r="W109" s="28"/>
      <c r="X109" s="34"/>
      <c r="Y109" s="71"/>
      <c r="Z109" s="222"/>
      <c r="AA109" s="223"/>
      <c r="AB109" s="38"/>
      <c r="AC109" s="33"/>
      <c r="AD109" s="27"/>
      <c r="AE109" s="28"/>
    </row>
    <row r="110" spans="1:31" ht="15.75" hidden="1" thickBot="1">
      <c r="A110" s="224"/>
      <c r="B110" s="224"/>
      <c r="C110" s="224"/>
      <c r="D110" s="224"/>
      <c r="E110" s="39"/>
      <c r="F110" s="221"/>
      <c r="G110" s="221"/>
      <c r="H110" s="34"/>
      <c r="I110" s="71"/>
      <c r="J110" s="222"/>
      <c r="K110" s="223"/>
      <c r="L110" s="38"/>
      <c r="M110" s="33"/>
      <c r="N110" s="27"/>
      <c r="O110" s="28"/>
      <c r="P110" s="34"/>
      <c r="Q110" s="71"/>
      <c r="R110" s="222"/>
      <c r="S110" s="223"/>
      <c r="T110" s="38"/>
      <c r="U110" s="33"/>
      <c r="V110" s="27"/>
      <c r="W110" s="28"/>
      <c r="X110" s="34"/>
      <c r="Y110" s="71"/>
      <c r="Z110" s="222"/>
      <c r="AA110" s="223"/>
      <c r="AB110" s="38"/>
      <c r="AC110" s="33"/>
      <c r="AD110" s="27"/>
      <c r="AE110" s="28"/>
    </row>
    <row r="111" spans="1:31" ht="38.25" customHeight="1" thickBot="1">
      <c r="A111" s="226" t="s">
        <v>103</v>
      </c>
      <c r="B111" s="226"/>
      <c r="C111" s="226"/>
      <c r="D111" s="226"/>
      <c r="E111" s="45">
        <v>300</v>
      </c>
      <c r="F111" s="221" t="s">
        <v>86</v>
      </c>
      <c r="G111" s="221"/>
      <c r="H111" s="34">
        <f>I111+J111+N111</f>
        <v>5793.5</v>
      </c>
      <c r="I111" s="71">
        <f>I112+I113</f>
        <v>5143.4</v>
      </c>
      <c r="J111" s="222">
        <f>J112</f>
        <v>0.1</v>
      </c>
      <c r="K111" s="223"/>
      <c r="L111" s="38"/>
      <c r="M111" s="33"/>
      <c r="N111" s="27">
        <f>N112+N113</f>
        <v>650</v>
      </c>
      <c r="O111" s="70">
        <f>O112+O113</f>
        <v>0</v>
      </c>
      <c r="P111" s="34">
        <f>Q111+R111+V111</f>
        <v>5163.5</v>
      </c>
      <c r="Q111" s="71">
        <f>Q112+Q113</f>
        <v>4513.5</v>
      </c>
      <c r="R111" s="222"/>
      <c r="S111" s="223"/>
      <c r="T111" s="38"/>
      <c r="U111" s="72"/>
      <c r="V111" s="47">
        <f>V112+V113</f>
        <v>650</v>
      </c>
      <c r="W111" s="28"/>
      <c r="X111" s="34">
        <f>Y111+Z111+AD111</f>
        <v>5163.5</v>
      </c>
      <c r="Y111" s="71">
        <f>Y112+Y113</f>
        <v>4513.5</v>
      </c>
      <c r="Z111" s="222"/>
      <c r="AA111" s="223"/>
      <c r="AB111" s="38"/>
      <c r="AC111" s="72"/>
      <c r="AD111" s="47">
        <f>AD112+AD113</f>
        <v>650</v>
      </c>
      <c r="AE111" s="28"/>
    </row>
    <row r="112" spans="1:31" ht="21" customHeight="1" thickBot="1">
      <c r="A112" s="224" t="s">
        <v>104</v>
      </c>
      <c r="B112" s="224"/>
      <c r="C112" s="224"/>
      <c r="D112" s="224"/>
      <c r="E112" s="39">
        <v>310</v>
      </c>
      <c r="F112" s="221">
        <v>310</v>
      </c>
      <c r="G112" s="221"/>
      <c r="H112" s="34">
        <f>I112+J112+N112</f>
        <v>5793.5</v>
      </c>
      <c r="I112" s="71">
        <f>I98</f>
        <v>5143.4</v>
      </c>
      <c r="J112" s="222">
        <f>J98</f>
        <v>0.1</v>
      </c>
      <c r="K112" s="223"/>
      <c r="L112" s="38"/>
      <c r="M112" s="33"/>
      <c r="N112" s="27">
        <f>N108</f>
        <v>650</v>
      </c>
      <c r="O112" s="28">
        <v>0</v>
      </c>
      <c r="P112" s="34">
        <f>Q112+R112+V112</f>
        <v>5163.5</v>
      </c>
      <c r="Q112" s="71">
        <f>Q98</f>
        <v>4513.5</v>
      </c>
      <c r="R112" s="222"/>
      <c r="S112" s="223"/>
      <c r="T112" s="38"/>
      <c r="U112" s="33"/>
      <c r="V112" s="27">
        <f>N112</f>
        <v>650</v>
      </c>
      <c r="W112" s="28"/>
      <c r="X112" s="34">
        <f>Y112+Z112+AD112</f>
        <v>5163.5</v>
      </c>
      <c r="Y112" s="71">
        <f>Q112</f>
        <v>4513.5</v>
      </c>
      <c r="Z112" s="222"/>
      <c r="AA112" s="223"/>
      <c r="AB112" s="38"/>
      <c r="AC112" s="33"/>
      <c r="AD112" s="27">
        <f>V112</f>
        <v>650</v>
      </c>
      <c r="AE112" s="28"/>
    </row>
    <row r="113" spans="1:31" ht="15.75" thickBot="1">
      <c r="A113" s="224" t="s">
        <v>105</v>
      </c>
      <c r="B113" s="224"/>
      <c r="C113" s="224"/>
      <c r="D113" s="224"/>
      <c r="E113" s="39">
        <v>320</v>
      </c>
      <c r="F113" s="221"/>
      <c r="G113" s="221"/>
      <c r="H113" s="34"/>
      <c r="I113" s="71">
        <v>0</v>
      </c>
      <c r="J113" s="222">
        <v>0</v>
      </c>
      <c r="K113" s="223"/>
      <c r="L113" s="38"/>
      <c r="M113" s="33"/>
      <c r="N113" s="27"/>
      <c r="O113" s="28"/>
      <c r="P113" s="34"/>
      <c r="Q113" s="71"/>
      <c r="R113" s="222"/>
      <c r="S113" s="223"/>
      <c r="T113" s="38"/>
      <c r="U113" s="33"/>
      <c r="V113" s="27"/>
      <c r="W113" s="28"/>
      <c r="X113" s="34"/>
      <c r="Y113" s="71"/>
      <c r="Z113" s="222"/>
      <c r="AA113" s="223"/>
      <c r="AB113" s="38"/>
      <c r="AC113" s="33"/>
      <c r="AD113" s="27"/>
      <c r="AE113" s="28"/>
    </row>
    <row r="114" spans="1:31" ht="40.5" customHeight="1" thickBot="1">
      <c r="A114" s="226" t="s">
        <v>106</v>
      </c>
      <c r="B114" s="226"/>
      <c r="C114" s="226"/>
      <c r="D114" s="226"/>
      <c r="E114" s="45">
        <v>400</v>
      </c>
      <c r="F114" s="229"/>
      <c r="G114" s="229"/>
      <c r="H114" s="34">
        <f>I114+J114+N114</f>
        <v>5793.5</v>
      </c>
      <c r="I114" s="71">
        <f>I115+I116</f>
        <v>5143.4</v>
      </c>
      <c r="J114" s="222">
        <f>J115+J116</f>
        <v>0.1</v>
      </c>
      <c r="K114" s="223"/>
      <c r="L114" s="38"/>
      <c r="M114" s="72"/>
      <c r="N114" s="47">
        <f>N115+N116</f>
        <v>650</v>
      </c>
      <c r="O114" s="28">
        <f>O115+O116</f>
        <v>0</v>
      </c>
      <c r="P114" s="34">
        <f>Q114+R114+V114</f>
        <v>5163.5</v>
      </c>
      <c r="Q114" s="71">
        <f>Q115+Q116</f>
        <v>4513.5</v>
      </c>
      <c r="R114" s="230"/>
      <c r="S114" s="231"/>
      <c r="T114" s="48"/>
      <c r="U114" s="49"/>
      <c r="V114" s="47">
        <f>V115+V116</f>
        <v>650</v>
      </c>
      <c r="W114" s="50"/>
      <c r="X114" s="34">
        <f>Y114+Z114+AD114</f>
        <v>5163.5</v>
      </c>
      <c r="Y114" s="71">
        <f>Y115+Y116</f>
        <v>4513.5</v>
      </c>
      <c r="Z114" s="230"/>
      <c r="AA114" s="231"/>
      <c r="AB114" s="48"/>
      <c r="AC114" s="49"/>
      <c r="AD114" s="27">
        <f>AD115+AD116</f>
        <v>650</v>
      </c>
      <c r="AE114" s="51"/>
    </row>
    <row r="115" spans="1:31" ht="19.5" customHeight="1" thickBot="1">
      <c r="A115" s="224" t="s">
        <v>107</v>
      </c>
      <c r="B115" s="224"/>
      <c r="C115" s="224"/>
      <c r="D115" s="224"/>
      <c r="E115" s="39">
        <v>410</v>
      </c>
      <c r="F115" s="221">
        <v>410</v>
      </c>
      <c r="G115" s="221"/>
      <c r="H115" s="34">
        <f>I115+J115+N115</f>
        <v>5793.5</v>
      </c>
      <c r="I115" s="71">
        <f>I112</f>
        <v>5143.4</v>
      </c>
      <c r="J115" s="222">
        <f>J112</f>
        <v>0.1</v>
      </c>
      <c r="K115" s="223"/>
      <c r="L115" s="38"/>
      <c r="M115" s="33"/>
      <c r="N115" s="27">
        <f>N112+N117</f>
        <v>650</v>
      </c>
      <c r="O115" s="28">
        <v>0</v>
      </c>
      <c r="P115" s="34">
        <f>Q115+R115+V115</f>
        <v>5163.5</v>
      </c>
      <c r="Q115" s="71">
        <f>Q112</f>
        <v>4513.5</v>
      </c>
      <c r="R115" s="222"/>
      <c r="S115" s="223"/>
      <c r="T115" s="38"/>
      <c r="U115" s="33"/>
      <c r="V115" s="27">
        <f>V112</f>
        <v>650</v>
      </c>
      <c r="W115" s="28"/>
      <c r="X115" s="34">
        <f>Y115+Z115+AD115</f>
        <v>5163.5</v>
      </c>
      <c r="Y115" s="71">
        <f>Q115</f>
        <v>4513.5</v>
      </c>
      <c r="Z115" s="222"/>
      <c r="AA115" s="223"/>
      <c r="AB115" s="38"/>
      <c r="AC115" s="33"/>
      <c r="AD115" s="27">
        <f>V115</f>
        <v>650</v>
      </c>
      <c r="AE115" s="28">
        <v>0</v>
      </c>
    </row>
    <row r="116" spans="1:31" ht="15.75" thickBot="1">
      <c r="A116" s="224" t="s">
        <v>108</v>
      </c>
      <c r="B116" s="224"/>
      <c r="C116" s="224"/>
      <c r="D116" s="224"/>
      <c r="E116" s="39">
        <v>420</v>
      </c>
      <c r="F116" s="221"/>
      <c r="G116" s="221"/>
      <c r="H116" s="34">
        <v>0</v>
      </c>
      <c r="I116" s="71">
        <v>0</v>
      </c>
      <c r="J116" s="222">
        <v>0</v>
      </c>
      <c r="K116" s="223"/>
      <c r="L116" s="38"/>
      <c r="M116" s="33"/>
      <c r="N116" s="27">
        <v>0</v>
      </c>
      <c r="O116" s="28">
        <v>0</v>
      </c>
      <c r="P116" s="34">
        <v>0</v>
      </c>
      <c r="Q116" s="71"/>
      <c r="R116" s="222"/>
      <c r="S116" s="223"/>
      <c r="T116" s="38"/>
      <c r="U116" s="33"/>
      <c r="V116" s="27"/>
      <c r="W116" s="28"/>
      <c r="X116" s="34">
        <v>0</v>
      </c>
      <c r="Y116" s="71">
        <v>0</v>
      </c>
      <c r="Z116" s="222"/>
      <c r="AA116" s="223"/>
      <c r="AB116" s="38"/>
      <c r="AC116" s="33"/>
      <c r="AD116" s="27"/>
      <c r="AE116" s="28"/>
    </row>
    <row r="117" spans="1:31" ht="19.5" thickBot="1">
      <c r="A117" s="226" t="s">
        <v>109</v>
      </c>
      <c r="B117" s="226"/>
      <c r="C117" s="226"/>
      <c r="D117" s="226"/>
      <c r="E117" s="45">
        <v>500</v>
      </c>
      <c r="F117" s="221" t="s">
        <v>86</v>
      </c>
      <c r="G117" s="221"/>
      <c r="H117" s="34">
        <f>I117+N117</f>
        <v>0</v>
      </c>
      <c r="I117" s="71">
        <v>0</v>
      </c>
      <c r="J117" s="222">
        <v>0</v>
      </c>
      <c r="K117" s="223"/>
      <c r="L117" s="38"/>
      <c r="M117" s="33">
        <v>0</v>
      </c>
      <c r="N117" s="27">
        <v>0</v>
      </c>
      <c r="O117" s="28">
        <v>0</v>
      </c>
      <c r="P117" s="34">
        <f>Q117+V117</f>
        <v>0</v>
      </c>
      <c r="Q117" s="71">
        <v>0</v>
      </c>
      <c r="R117" s="222">
        <v>0</v>
      </c>
      <c r="S117" s="223"/>
      <c r="T117" s="38"/>
      <c r="U117" s="33"/>
      <c r="V117" s="27">
        <v>0</v>
      </c>
      <c r="W117" s="28"/>
      <c r="X117" s="34">
        <f>Y117+AD117</f>
        <v>0</v>
      </c>
      <c r="Y117" s="71">
        <v>0</v>
      </c>
      <c r="Z117" s="222"/>
      <c r="AA117" s="223"/>
      <c r="AB117" s="38"/>
      <c r="AC117" s="33"/>
      <c r="AD117" s="27">
        <v>0</v>
      </c>
      <c r="AE117" s="28">
        <v>0</v>
      </c>
    </row>
    <row r="118" spans="1:31" ht="19.5" thickBot="1">
      <c r="A118" s="226" t="s">
        <v>110</v>
      </c>
      <c r="B118" s="226"/>
      <c r="C118" s="226"/>
      <c r="D118" s="226"/>
      <c r="E118" s="45">
        <v>600</v>
      </c>
      <c r="F118" s="221" t="s">
        <v>86</v>
      </c>
      <c r="G118" s="221"/>
      <c r="H118" s="34">
        <v>0</v>
      </c>
      <c r="I118" s="71">
        <v>0</v>
      </c>
      <c r="J118" s="222">
        <v>0</v>
      </c>
      <c r="K118" s="223"/>
      <c r="L118" s="38">
        <v>0</v>
      </c>
      <c r="M118" s="33">
        <v>0</v>
      </c>
      <c r="N118" s="27">
        <v>0</v>
      </c>
      <c r="O118" s="28">
        <v>0</v>
      </c>
      <c r="P118" s="34">
        <v>0</v>
      </c>
      <c r="Q118" s="71">
        <v>0</v>
      </c>
      <c r="R118" s="222">
        <v>0</v>
      </c>
      <c r="S118" s="223"/>
      <c r="T118" s="38"/>
      <c r="U118" s="33"/>
      <c r="V118" s="27">
        <v>0</v>
      </c>
      <c r="W118" s="28"/>
      <c r="X118" s="34">
        <v>0</v>
      </c>
      <c r="Y118" s="71">
        <v>0</v>
      </c>
      <c r="Z118" s="222"/>
      <c r="AA118" s="223"/>
      <c r="AB118" s="38"/>
      <c r="AC118" s="33"/>
      <c r="AD118" s="27">
        <v>0</v>
      </c>
      <c r="AE118" s="28">
        <v>0</v>
      </c>
    </row>
    <row r="119" spans="1:15" ht="31.5" customHeight="1" thickBot="1">
      <c r="A119" s="232" t="s">
        <v>111</v>
      </c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</row>
    <row r="120" spans="1:17" ht="15.75" thickBot="1">
      <c r="A120" s="234" t="s">
        <v>42</v>
      </c>
      <c r="B120" s="235"/>
      <c r="C120" s="235"/>
      <c r="D120" s="236"/>
      <c r="E120" s="243" t="s">
        <v>71</v>
      </c>
      <c r="F120" s="243" t="s">
        <v>112</v>
      </c>
      <c r="G120" s="210" t="s">
        <v>113</v>
      </c>
      <c r="H120" s="246"/>
      <c r="I120" s="246"/>
      <c r="J120" s="246"/>
      <c r="K120" s="246"/>
      <c r="L120" s="246"/>
      <c r="M120" s="246"/>
      <c r="N120" s="246"/>
      <c r="O120" s="246"/>
      <c r="P120" s="246"/>
      <c r="Q120" s="247"/>
    </row>
    <row r="121" spans="1:17" ht="15.75" thickBot="1">
      <c r="A121" s="237"/>
      <c r="B121" s="238"/>
      <c r="C121" s="238"/>
      <c r="D121" s="239"/>
      <c r="E121" s="244"/>
      <c r="F121" s="244"/>
      <c r="G121" s="248" t="s">
        <v>114</v>
      </c>
      <c r="H121" s="249"/>
      <c r="I121" s="249"/>
      <c r="J121" s="250"/>
      <c r="K121" s="227" t="s">
        <v>77</v>
      </c>
      <c r="L121" s="255"/>
      <c r="M121" s="255"/>
      <c r="N121" s="255"/>
      <c r="O121" s="255"/>
      <c r="P121" s="255"/>
      <c r="Q121" s="228"/>
    </row>
    <row r="122" spans="1:17" ht="15">
      <c r="A122" s="237"/>
      <c r="B122" s="238"/>
      <c r="C122" s="238"/>
      <c r="D122" s="239"/>
      <c r="E122" s="244"/>
      <c r="F122" s="244"/>
      <c r="G122" s="251"/>
      <c r="H122" s="249"/>
      <c r="I122" s="249"/>
      <c r="J122" s="250"/>
      <c r="K122" s="256" t="s">
        <v>115</v>
      </c>
      <c r="L122" s="257"/>
      <c r="M122" s="257"/>
      <c r="N122" s="258"/>
      <c r="O122" s="256" t="s">
        <v>116</v>
      </c>
      <c r="P122" s="257"/>
      <c r="Q122" s="258"/>
    </row>
    <row r="123" spans="1:17" ht="27" customHeight="1" thickBot="1">
      <c r="A123" s="237"/>
      <c r="B123" s="238"/>
      <c r="C123" s="238"/>
      <c r="D123" s="239"/>
      <c r="E123" s="244"/>
      <c r="F123" s="244"/>
      <c r="G123" s="252"/>
      <c r="H123" s="253"/>
      <c r="I123" s="253"/>
      <c r="J123" s="254"/>
      <c r="K123" s="259"/>
      <c r="L123" s="260"/>
      <c r="M123" s="260"/>
      <c r="N123" s="261"/>
      <c r="O123" s="259"/>
      <c r="P123" s="260"/>
      <c r="Q123" s="261"/>
    </row>
    <row r="124" spans="1:17" ht="60.75" customHeight="1" thickBot="1">
      <c r="A124" s="240"/>
      <c r="B124" s="241"/>
      <c r="C124" s="241"/>
      <c r="D124" s="242"/>
      <c r="E124" s="245"/>
      <c r="F124" s="245"/>
      <c r="G124" s="262" t="s">
        <v>117</v>
      </c>
      <c r="H124" s="263"/>
      <c r="I124" s="55" t="s">
        <v>118</v>
      </c>
      <c r="J124" s="55" t="s">
        <v>119</v>
      </c>
      <c r="K124" s="262" t="s">
        <v>117</v>
      </c>
      <c r="L124" s="263"/>
      <c r="M124" s="55" t="s">
        <v>118</v>
      </c>
      <c r="N124" s="55" t="s">
        <v>119</v>
      </c>
      <c r="O124" s="54" t="s">
        <v>117</v>
      </c>
      <c r="P124" s="55" t="s">
        <v>118</v>
      </c>
      <c r="Q124" s="55" t="s">
        <v>120</v>
      </c>
    </row>
    <row r="125" spans="1:17" ht="15.75" thickBot="1">
      <c r="A125" s="264">
        <v>1</v>
      </c>
      <c r="B125" s="265"/>
      <c r="C125" s="265"/>
      <c r="D125" s="266"/>
      <c r="E125" s="56">
        <v>2</v>
      </c>
      <c r="F125" s="22">
        <v>3</v>
      </c>
      <c r="G125" s="210">
        <v>4</v>
      </c>
      <c r="H125" s="247"/>
      <c r="I125" s="57">
        <v>5</v>
      </c>
      <c r="J125" s="34">
        <v>6</v>
      </c>
      <c r="K125" s="267">
        <v>7</v>
      </c>
      <c r="L125" s="247"/>
      <c r="M125" s="57">
        <v>8</v>
      </c>
      <c r="N125" s="57">
        <v>9</v>
      </c>
      <c r="O125" s="58">
        <v>10</v>
      </c>
      <c r="P125" s="57">
        <v>11</v>
      </c>
      <c r="Q125" s="52">
        <v>12</v>
      </c>
    </row>
    <row r="126" spans="1:17" ht="30" customHeight="1" thickBot="1">
      <c r="A126" s="264" t="s">
        <v>121</v>
      </c>
      <c r="B126" s="265"/>
      <c r="C126" s="265"/>
      <c r="D126" s="266"/>
      <c r="E126" s="59" t="s">
        <v>122</v>
      </c>
      <c r="F126" s="22" t="s">
        <v>86</v>
      </c>
      <c r="G126" s="210">
        <f>G127+G129</f>
        <v>1190.9</v>
      </c>
      <c r="H126" s="247"/>
      <c r="I126" s="34">
        <f>I127+I129</f>
        <v>910.6</v>
      </c>
      <c r="J126" s="34">
        <f>J127+J129</f>
        <v>910.6</v>
      </c>
      <c r="K126" s="210">
        <f>K127+K129</f>
        <v>1190.9</v>
      </c>
      <c r="L126" s="247"/>
      <c r="M126" s="34">
        <f>M127+M129</f>
        <v>910.6</v>
      </c>
      <c r="N126" s="34">
        <f>N127+N129</f>
        <v>910.6</v>
      </c>
      <c r="O126" s="34">
        <f>O127+O129</f>
        <v>0</v>
      </c>
      <c r="P126" s="34">
        <f>P127+P129</f>
        <v>0</v>
      </c>
      <c r="Q126" s="34">
        <f>Q127+Q129</f>
        <v>0</v>
      </c>
    </row>
    <row r="127" spans="1:17" ht="34.5" customHeight="1" thickBot="1">
      <c r="A127" s="268" t="s">
        <v>123</v>
      </c>
      <c r="B127" s="269"/>
      <c r="C127" s="269"/>
      <c r="D127" s="270"/>
      <c r="E127" s="59" t="s">
        <v>124</v>
      </c>
      <c r="F127" s="22" t="s">
        <v>86</v>
      </c>
      <c r="G127" s="210">
        <v>156.5</v>
      </c>
      <c r="H127" s="247"/>
      <c r="I127" s="34"/>
      <c r="J127" s="34"/>
      <c r="K127" s="227">
        <f>G127</f>
        <v>156.5</v>
      </c>
      <c r="L127" s="228"/>
      <c r="M127" s="34"/>
      <c r="N127" s="34"/>
      <c r="O127" s="38"/>
      <c r="P127" s="34"/>
      <c r="Q127" s="41"/>
    </row>
    <row r="128" spans="1:17" ht="13.5" customHeight="1" thickBot="1">
      <c r="A128" s="210"/>
      <c r="B128" s="211"/>
      <c r="C128" s="211"/>
      <c r="D128" s="212"/>
      <c r="E128" s="59"/>
      <c r="F128" s="22"/>
      <c r="G128" s="210"/>
      <c r="H128" s="247"/>
      <c r="I128" s="34"/>
      <c r="J128" s="34"/>
      <c r="K128" s="227"/>
      <c r="L128" s="228"/>
      <c r="M128" s="34"/>
      <c r="N128" s="34"/>
      <c r="O128" s="38"/>
      <c r="P128" s="34"/>
      <c r="Q128" s="41"/>
    </row>
    <row r="129" spans="1:17" ht="29.25" customHeight="1" thickBot="1">
      <c r="A129" s="210" t="s">
        <v>125</v>
      </c>
      <c r="B129" s="211"/>
      <c r="C129" s="211"/>
      <c r="D129" s="212"/>
      <c r="E129" s="59" t="s">
        <v>126</v>
      </c>
      <c r="F129" s="22"/>
      <c r="G129" s="210">
        <f>G130</f>
        <v>1034.4</v>
      </c>
      <c r="H129" s="247"/>
      <c r="I129" s="34">
        <f>I130</f>
        <v>910.6</v>
      </c>
      <c r="J129" s="34">
        <f>J130</f>
        <v>910.6</v>
      </c>
      <c r="K129" s="210">
        <f>K130</f>
        <v>1034.4</v>
      </c>
      <c r="L129" s="247"/>
      <c r="M129" s="34">
        <f>M130</f>
        <v>910.6</v>
      </c>
      <c r="N129" s="34">
        <f>N130</f>
        <v>910.6</v>
      </c>
      <c r="O129" s="34">
        <f>O130</f>
        <v>0</v>
      </c>
      <c r="P129" s="34">
        <f>P130</f>
        <v>0</v>
      </c>
      <c r="Q129" s="34">
        <f>Q130</f>
        <v>0</v>
      </c>
    </row>
    <row r="130" spans="1:17" ht="23.25" customHeight="1" thickBot="1">
      <c r="A130" s="210" t="s">
        <v>127</v>
      </c>
      <c r="B130" s="211"/>
      <c r="C130" s="211"/>
      <c r="D130" s="212"/>
      <c r="E130" s="59"/>
      <c r="F130" s="22">
        <v>2017</v>
      </c>
      <c r="G130" s="210">
        <f>H108-G127</f>
        <v>1034.4</v>
      </c>
      <c r="H130" s="247"/>
      <c r="I130" s="34">
        <f>P108</f>
        <v>910.6</v>
      </c>
      <c r="J130" s="34">
        <f>X108</f>
        <v>910.6</v>
      </c>
      <c r="K130" s="227">
        <f>G130</f>
        <v>1034.4</v>
      </c>
      <c r="L130" s="228"/>
      <c r="M130" s="34">
        <f>I130</f>
        <v>910.6</v>
      </c>
      <c r="N130" s="34">
        <f>J130</f>
        <v>910.6</v>
      </c>
      <c r="O130" s="38"/>
      <c r="P130" s="34"/>
      <c r="Q130" s="41"/>
    </row>
    <row r="131" spans="1:15" ht="18.75">
      <c r="A131" s="60"/>
      <c r="B131" s="60"/>
      <c r="C131" s="60"/>
      <c r="D131" s="60"/>
      <c r="E131" s="61"/>
      <c r="F131" s="62"/>
      <c r="G131" s="62"/>
      <c r="H131" s="63"/>
      <c r="I131" s="64"/>
      <c r="J131" s="63"/>
      <c r="K131" s="64"/>
      <c r="L131" s="63"/>
      <c r="M131" s="64"/>
      <c r="N131" s="64"/>
      <c r="O131" s="64"/>
    </row>
    <row r="132" spans="1:15" ht="24" customHeight="1" thickBot="1">
      <c r="A132" s="60"/>
      <c r="B132" s="271" t="s">
        <v>128</v>
      </c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64"/>
      <c r="N132" s="64"/>
      <c r="O132" s="64"/>
    </row>
    <row r="133" spans="1:15" ht="30.75" thickBot="1">
      <c r="A133" s="210" t="s">
        <v>42</v>
      </c>
      <c r="B133" s="211"/>
      <c r="C133" s="211"/>
      <c r="D133" s="212"/>
      <c r="E133" s="65" t="s">
        <v>71</v>
      </c>
      <c r="F133" s="211" t="s">
        <v>129</v>
      </c>
      <c r="G133" s="273"/>
      <c r="H133" s="273"/>
      <c r="I133" s="215"/>
      <c r="J133" s="63"/>
      <c r="K133" s="64"/>
      <c r="L133" s="63"/>
      <c r="M133" s="64"/>
      <c r="N133" s="64"/>
      <c r="O133" s="64"/>
    </row>
    <row r="134" spans="1:15" ht="15.75" thickBot="1">
      <c r="A134" s="179">
        <v>1</v>
      </c>
      <c r="B134" s="180"/>
      <c r="C134" s="180"/>
      <c r="D134" s="180"/>
      <c r="E134" s="39">
        <v>2</v>
      </c>
      <c r="F134" s="211">
        <v>3</v>
      </c>
      <c r="G134" s="246"/>
      <c r="H134" s="246"/>
      <c r="I134" s="247"/>
      <c r="J134" s="63"/>
      <c r="K134" s="64"/>
      <c r="L134" s="63"/>
      <c r="M134" s="64"/>
      <c r="N134" s="64"/>
      <c r="O134" s="64"/>
    </row>
    <row r="135" spans="1:15" ht="15.75" thickBot="1">
      <c r="A135" s="122" t="s">
        <v>130</v>
      </c>
      <c r="B135" s="123"/>
      <c r="C135" s="123"/>
      <c r="D135" s="123"/>
      <c r="E135" s="66" t="s">
        <v>131</v>
      </c>
      <c r="F135" s="211">
        <v>0</v>
      </c>
      <c r="G135" s="246"/>
      <c r="H135" s="246"/>
      <c r="I135" s="247"/>
      <c r="J135" s="63"/>
      <c r="K135" s="64"/>
      <c r="L135" s="63"/>
      <c r="M135" s="64"/>
      <c r="N135" s="64"/>
      <c r="O135" s="64"/>
    </row>
    <row r="136" spans="1:15" ht="15.75" thickBot="1">
      <c r="A136" s="122" t="s">
        <v>132</v>
      </c>
      <c r="B136" s="123"/>
      <c r="C136" s="123"/>
      <c r="D136" s="123"/>
      <c r="E136" s="66" t="s">
        <v>133</v>
      </c>
      <c r="F136" s="211">
        <v>0</v>
      </c>
      <c r="G136" s="246"/>
      <c r="H136" s="246"/>
      <c r="I136" s="247"/>
      <c r="J136" s="63"/>
      <c r="K136" s="64"/>
      <c r="L136" s="63"/>
      <c r="M136" s="64"/>
      <c r="N136" s="64"/>
      <c r="O136" s="64"/>
    </row>
    <row r="137" spans="1:15" ht="15.75" thickBot="1">
      <c r="A137" s="122" t="s">
        <v>134</v>
      </c>
      <c r="B137" s="123"/>
      <c r="C137" s="123"/>
      <c r="D137" s="123"/>
      <c r="E137" s="66" t="s">
        <v>135</v>
      </c>
      <c r="F137" s="211">
        <v>0</v>
      </c>
      <c r="G137" s="246"/>
      <c r="H137" s="246"/>
      <c r="I137" s="247"/>
      <c r="J137" s="63"/>
      <c r="K137" s="64"/>
      <c r="L137" s="63"/>
      <c r="M137" s="64"/>
      <c r="N137" s="64"/>
      <c r="O137" s="64"/>
    </row>
    <row r="138" spans="1:15" ht="15.75" hidden="1" thickBot="1">
      <c r="A138" s="122"/>
      <c r="B138" s="123"/>
      <c r="C138" s="123"/>
      <c r="D138" s="123"/>
      <c r="E138" s="66"/>
      <c r="F138" s="211"/>
      <c r="G138" s="246"/>
      <c r="H138" s="246"/>
      <c r="I138" s="247"/>
      <c r="J138" s="63"/>
      <c r="K138" s="64"/>
      <c r="L138" s="63"/>
      <c r="M138" s="64"/>
      <c r="N138" s="64"/>
      <c r="O138" s="64"/>
    </row>
    <row r="139" spans="1:15" ht="15.75" thickBot="1">
      <c r="A139" s="122" t="s">
        <v>136</v>
      </c>
      <c r="B139" s="123"/>
      <c r="C139" s="123"/>
      <c r="D139" s="123"/>
      <c r="E139" s="66" t="s">
        <v>137</v>
      </c>
      <c r="F139" s="211">
        <v>0</v>
      </c>
      <c r="G139" s="246"/>
      <c r="H139" s="246"/>
      <c r="I139" s="247"/>
      <c r="J139" s="63"/>
      <c r="K139" s="64"/>
      <c r="L139" s="63"/>
      <c r="M139" s="64"/>
      <c r="N139" s="64"/>
      <c r="O139" s="64"/>
    </row>
    <row r="140" spans="1:15" ht="15">
      <c r="A140" s="9"/>
      <c r="B140" s="9"/>
      <c r="C140" s="9"/>
      <c r="D140" s="9"/>
      <c r="E140" s="67"/>
      <c r="F140" s="62"/>
      <c r="G140" s="53"/>
      <c r="H140" s="53"/>
      <c r="I140" s="53"/>
      <c r="J140" s="63"/>
      <c r="K140" s="64"/>
      <c r="L140" s="63"/>
      <c r="M140" s="64"/>
      <c r="N140" s="64"/>
      <c r="O140" s="64"/>
    </row>
    <row r="141" spans="1:15" ht="18.75" customHeight="1" thickBot="1">
      <c r="A141" s="171" t="s">
        <v>138</v>
      </c>
      <c r="B141" s="274"/>
      <c r="C141" s="274"/>
      <c r="D141" s="274"/>
      <c r="E141" s="274"/>
      <c r="F141" s="274"/>
      <c r="G141" s="274"/>
      <c r="H141" s="274"/>
      <c r="I141" s="274"/>
      <c r="J141" s="274"/>
      <c r="K141" s="64"/>
      <c r="L141" s="63"/>
      <c r="M141" s="64"/>
      <c r="N141" s="64"/>
      <c r="O141" s="64"/>
    </row>
    <row r="142" spans="1:15" ht="36.75" customHeight="1" thickBot="1">
      <c r="A142" s="210" t="s">
        <v>42</v>
      </c>
      <c r="B142" s="211"/>
      <c r="C142" s="211"/>
      <c r="D142" s="212"/>
      <c r="E142" s="65" t="s">
        <v>71</v>
      </c>
      <c r="F142" s="211" t="s">
        <v>139</v>
      </c>
      <c r="G142" s="273"/>
      <c r="H142" s="273"/>
      <c r="I142" s="215"/>
      <c r="J142" s="63"/>
      <c r="K142" s="64"/>
      <c r="L142" s="63"/>
      <c r="M142" s="64"/>
      <c r="N142" s="64"/>
      <c r="O142" s="64"/>
    </row>
    <row r="143" spans="1:15" ht="15.75" customHeight="1" thickBot="1">
      <c r="A143" s="179">
        <v>1</v>
      </c>
      <c r="B143" s="180"/>
      <c r="C143" s="180"/>
      <c r="D143" s="180"/>
      <c r="E143" s="39">
        <v>2</v>
      </c>
      <c r="F143" s="211">
        <v>3</v>
      </c>
      <c r="G143" s="246"/>
      <c r="H143" s="246"/>
      <c r="I143" s="247"/>
      <c r="J143" s="63"/>
      <c r="K143" s="64"/>
      <c r="L143" s="63"/>
      <c r="M143" s="64"/>
      <c r="N143" s="64"/>
      <c r="O143" s="64"/>
    </row>
    <row r="144" spans="1:15" ht="15.75" customHeight="1" thickBot="1">
      <c r="A144" s="122" t="s">
        <v>140</v>
      </c>
      <c r="B144" s="123"/>
      <c r="C144" s="123"/>
      <c r="D144" s="123"/>
      <c r="E144" s="66" t="s">
        <v>131</v>
      </c>
      <c r="F144" s="211">
        <v>0</v>
      </c>
      <c r="G144" s="246"/>
      <c r="H144" s="246"/>
      <c r="I144" s="247"/>
      <c r="J144" s="63"/>
      <c r="K144" s="64"/>
      <c r="L144" s="63"/>
      <c r="M144" s="64"/>
      <c r="N144" s="64"/>
      <c r="O144" s="64"/>
    </row>
    <row r="145" spans="1:15" ht="60.75" customHeight="1" thickBot="1">
      <c r="A145" s="122" t="s">
        <v>141</v>
      </c>
      <c r="B145" s="123"/>
      <c r="C145" s="123"/>
      <c r="D145" s="123"/>
      <c r="E145" s="66" t="s">
        <v>133</v>
      </c>
      <c r="F145" s="211">
        <v>15.8</v>
      </c>
      <c r="G145" s="246"/>
      <c r="H145" s="246"/>
      <c r="I145" s="247"/>
      <c r="J145" s="63"/>
      <c r="K145" s="64"/>
      <c r="L145" s="63"/>
      <c r="M145" s="64"/>
      <c r="N145" s="64"/>
      <c r="O145" s="64"/>
    </row>
    <row r="146" spans="1:15" ht="28.5" customHeight="1" thickBot="1">
      <c r="A146" s="122" t="s">
        <v>142</v>
      </c>
      <c r="B146" s="123"/>
      <c r="C146" s="123"/>
      <c r="D146" s="123"/>
      <c r="E146" s="66" t="s">
        <v>135</v>
      </c>
      <c r="F146" s="211">
        <v>0</v>
      </c>
      <c r="G146" s="246"/>
      <c r="H146" s="246"/>
      <c r="I146" s="247"/>
      <c r="J146" s="63"/>
      <c r="K146" s="64"/>
      <c r="L146" s="63"/>
      <c r="M146" s="64"/>
      <c r="N146" s="64"/>
      <c r="O146" s="64"/>
    </row>
    <row r="147" spans="1:12" ht="15">
      <c r="A147" s="68"/>
      <c r="B147" s="68"/>
      <c r="C147" s="68"/>
      <c r="D147" s="68"/>
      <c r="E147" s="69"/>
      <c r="F147" s="68"/>
      <c r="G147" s="68"/>
      <c r="H147" s="68"/>
      <c r="I147" s="68"/>
      <c r="J147" s="68"/>
      <c r="K147" s="68"/>
      <c r="L147" s="68"/>
    </row>
    <row r="148" spans="1:10" ht="33.75" customHeight="1">
      <c r="A148" s="275" t="s">
        <v>143</v>
      </c>
      <c r="B148" s="275"/>
      <c r="C148" s="275"/>
      <c r="D148" s="276"/>
      <c r="E148" s="276"/>
      <c r="F148" s="276"/>
      <c r="G148" s="276"/>
      <c r="H148" s="276"/>
      <c r="I148" s="178" t="s">
        <v>144</v>
      </c>
      <c r="J148" s="178"/>
    </row>
    <row r="149" spans="1:10" ht="26.25" customHeight="1">
      <c r="A149" s="1"/>
      <c r="B149" s="1"/>
      <c r="C149" s="95" t="s">
        <v>2</v>
      </c>
      <c r="D149" s="277"/>
      <c r="E149" s="277"/>
      <c r="F149" s="277"/>
      <c r="G149" s="277"/>
      <c r="H149" s="277"/>
      <c r="I149" s="278" t="s">
        <v>3</v>
      </c>
      <c r="J149" s="278"/>
    </row>
  </sheetData>
  <sheetProtection/>
  <mergeCells count="410">
    <mergeCell ref="A148:C148"/>
    <mergeCell ref="D148:H148"/>
    <mergeCell ref="I148:J148"/>
    <mergeCell ref="C149:H149"/>
    <mergeCell ref="I149:J149"/>
    <mergeCell ref="A144:D144"/>
    <mergeCell ref="F144:I144"/>
    <mergeCell ref="A145:D145"/>
    <mergeCell ref="F145:I145"/>
    <mergeCell ref="A146:D146"/>
    <mergeCell ref="F146:I146"/>
    <mergeCell ref="A139:D139"/>
    <mergeCell ref="F139:I139"/>
    <mergeCell ref="A141:J141"/>
    <mergeCell ref="A142:D142"/>
    <mergeCell ref="F142:I142"/>
    <mergeCell ref="A143:D143"/>
    <mergeCell ref="F143:I143"/>
    <mergeCell ref="A136:D136"/>
    <mergeCell ref="F136:I136"/>
    <mergeCell ref="A137:D137"/>
    <mergeCell ref="F137:I137"/>
    <mergeCell ref="A138:D138"/>
    <mergeCell ref="F138:I138"/>
    <mergeCell ref="B132:L132"/>
    <mergeCell ref="A133:D133"/>
    <mergeCell ref="F133:I133"/>
    <mergeCell ref="A134:D134"/>
    <mergeCell ref="F134:I134"/>
    <mergeCell ref="A135:D135"/>
    <mergeCell ref="F135:I135"/>
    <mergeCell ref="A129:D129"/>
    <mergeCell ref="G129:H129"/>
    <mergeCell ref="K129:L129"/>
    <mergeCell ref="A130:D130"/>
    <mergeCell ref="G130:H130"/>
    <mergeCell ref="K130:L130"/>
    <mergeCell ref="A127:D127"/>
    <mergeCell ref="G127:H127"/>
    <mergeCell ref="K127:L127"/>
    <mergeCell ref="A128:D128"/>
    <mergeCell ref="G128:H128"/>
    <mergeCell ref="K128:L128"/>
    <mergeCell ref="K124:L124"/>
    <mergeCell ref="A125:D125"/>
    <mergeCell ref="G125:H125"/>
    <mergeCell ref="K125:L125"/>
    <mergeCell ref="A126:D126"/>
    <mergeCell ref="G126:H126"/>
    <mergeCell ref="K126:L126"/>
    <mergeCell ref="A119:O119"/>
    <mergeCell ref="A120:D124"/>
    <mergeCell ref="E120:E124"/>
    <mergeCell ref="F120:F124"/>
    <mergeCell ref="G120:Q120"/>
    <mergeCell ref="G121:J123"/>
    <mergeCell ref="K121:Q121"/>
    <mergeCell ref="K122:N123"/>
    <mergeCell ref="O122:Q123"/>
    <mergeCell ref="G124:H124"/>
    <mergeCell ref="A117:D117"/>
    <mergeCell ref="F117:G117"/>
    <mergeCell ref="J117:K117"/>
    <mergeCell ref="R117:S117"/>
    <mergeCell ref="Z117:AA117"/>
    <mergeCell ref="A118:D118"/>
    <mergeCell ref="F118:G118"/>
    <mergeCell ref="J118:K118"/>
    <mergeCell ref="R118:S118"/>
    <mergeCell ref="Z118:AA118"/>
    <mergeCell ref="A115:D115"/>
    <mergeCell ref="F115:G115"/>
    <mergeCell ref="J115:K115"/>
    <mergeCell ref="R115:S115"/>
    <mergeCell ref="Z115:AA115"/>
    <mergeCell ref="A116:D116"/>
    <mergeCell ref="F116:G116"/>
    <mergeCell ref="J116:K116"/>
    <mergeCell ref="R116:S116"/>
    <mergeCell ref="Z116:AA116"/>
    <mergeCell ref="A113:D113"/>
    <mergeCell ref="F113:G113"/>
    <mergeCell ref="J113:K113"/>
    <mergeCell ref="R113:S113"/>
    <mergeCell ref="Z113:AA113"/>
    <mergeCell ref="A114:D114"/>
    <mergeCell ref="F114:G114"/>
    <mergeCell ref="J114:K114"/>
    <mergeCell ref="R114:S114"/>
    <mergeCell ref="Z114:AA114"/>
    <mergeCell ref="A111:D111"/>
    <mergeCell ref="F111:G111"/>
    <mergeCell ref="J111:K111"/>
    <mergeCell ref="R111:S111"/>
    <mergeCell ref="Z111:AA111"/>
    <mergeCell ref="A112:D112"/>
    <mergeCell ref="F112:G112"/>
    <mergeCell ref="J112:K112"/>
    <mergeCell ref="R112:S112"/>
    <mergeCell ref="Z112:AA112"/>
    <mergeCell ref="A109:D109"/>
    <mergeCell ref="F109:G109"/>
    <mergeCell ref="J109:K109"/>
    <mergeCell ref="R109:S109"/>
    <mergeCell ref="Z109:AA109"/>
    <mergeCell ref="A110:D110"/>
    <mergeCell ref="F110:G110"/>
    <mergeCell ref="J110:K110"/>
    <mergeCell ref="R110:S110"/>
    <mergeCell ref="Z110:AA110"/>
    <mergeCell ref="A107:D107"/>
    <mergeCell ref="F107:G107"/>
    <mergeCell ref="J107:K107"/>
    <mergeCell ref="R107:S107"/>
    <mergeCell ref="Z107:AA107"/>
    <mergeCell ref="A108:D108"/>
    <mergeCell ref="F108:G108"/>
    <mergeCell ref="J108:K108"/>
    <mergeCell ref="R108:S108"/>
    <mergeCell ref="Z108:AA108"/>
    <mergeCell ref="A105:D105"/>
    <mergeCell ref="F105:G105"/>
    <mergeCell ref="J105:K105"/>
    <mergeCell ref="R105:S105"/>
    <mergeCell ref="Z105:AA105"/>
    <mergeCell ref="A106:D106"/>
    <mergeCell ref="F106:G106"/>
    <mergeCell ref="J106:K106"/>
    <mergeCell ref="R106:S106"/>
    <mergeCell ref="Z106:AA106"/>
    <mergeCell ref="A103:D103"/>
    <mergeCell ref="F103:G103"/>
    <mergeCell ref="J103:K103"/>
    <mergeCell ref="R103:S103"/>
    <mergeCell ref="Z103:AA103"/>
    <mergeCell ref="A104:D104"/>
    <mergeCell ref="F104:G104"/>
    <mergeCell ref="J104:K104"/>
    <mergeCell ref="R104:S104"/>
    <mergeCell ref="Z104:AA104"/>
    <mergeCell ref="A101:D101"/>
    <mergeCell ref="F101:G101"/>
    <mergeCell ref="J101:K101"/>
    <mergeCell ref="R101:S101"/>
    <mergeCell ref="Z101:AA101"/>
    <mergeCell ref="A102:D102"/>
    <mergeCell ref="F102:G102"/>
    <mergeCell ref="J102:K102"/>
    <mergeCell ref="R102:S102"/>
    <mergeCell ref="Z102:AA102"/>
    <mergeCell ref="A99:D99"/>
    <mergeCell ref="F99:G99"/>
    <mergeCell ref="J99:K99"/>
    <mergeCell ref="R99:S99"/>
    <mergeCell ref="Z99:AA99"/>
    <mergeCell ref="A100:D100"/>
    <mergeCell ref="F100:G100"/>
    <mergeCell ref="J100:K100"/>
    <mergeCell ref="R100:S100"/>
    <mergeCell ref="Z100:AA100"/>
    <mergeCell ref="A97:D97"/>
    <mergeCell ref="F97:G97"/>
    <mergeCell ref="J97:K97"/>
    <mergeCell ref="R97:S97"/>
    <mergeCell ref="Z97:AA97"/>
    <mergeCell ref="A98:D98"/>
    <mergeCell ref="F98:G98"/>
    <mergeCell ref="J98:K98"/>
    <mergeCell ref="R98:S98"/>
    <mergeCell ref="Z98:AA98"/>
    <mergeCell ref="A95:D95"/>
    <mergeCell ref="F95:G95"/>
    <mergeCell ref="J95:K95"/>
    <mergeCell ref="R95:S95"/>
    <mergeCell ref="Z95:AA95"/>
    <mergeCell ref="A96:D96"/>
    <mergeCell ref="F96:G96"/>
    <mergeCell ref="J96:K96"/>
    <mergeCell ref="R96:S96"/>
    <mergeCell ref="Z96:AA96"/>
    <mergeCell ref="A93:D93"/>
    <mergeCell ref="F93:G93"/>
    <mergeCell ref="J93:K93"/>
    <mergeCell ref="R93:S93"/>
    <mergeCell ref="Z93:AA93"/>
    <mergeCell ref="A94:D94"/>
    <mergeCell ref="F94:G94"/>
    <mergeCell ref="J94:K94"/>
    <mergeCell ref="R94:S94"/>
    <mergeCell ref="Z94:AA94"/>
    <mergeCell ref="A91:D91"/>
    <mergeCell ref="F91:G91"/>
    <mergeCell ref="J91:K91"/>
    <mergeCell ref="R91:S91"/>
    <mergeCell ref="Z91:AA91"/>
    <mergeCell ref="A92:D92"/>
    <mergeCell ref="F92:G92"/>
    <mergeCell ref="J92:K92"/>
    <mergeCell ref="R92:S92"/>
    <mergeCell ref="Z92:AA92"/>
    <mergeCell ref="A89:D89"/>
    <mergeCell ref="F89:G89"/>
    <mergeCell ref="J89:K89"/>
    <mergeCell ref="R89:S89"/>
    <mergeCell ref="Z89:AA89"/>
    <mergeCell ref="A90:D90"/>
    <mergeCell ref="F90:G90"/>
    <mergeCell ref="J90:K90"/>
    <mergeCell ref="R90:S90"/>
    <mergeCell ref="Z90:AA90"/>
    <mergeCell ref="A87:D87"/>
    <mergeCell ref="F87:G87"/>
    <mergeCell ref="J87:K87"/>
    <mergeCell ref="R87:S87"/>
    <mergeCell ref="Z87:AA87"/>
    <mergeCell ref="A88:D88"/>
    <mergeCell ref="F88:G88"/>
    <mergeCell ref="J88:K88"/>
    <mergeCell ref="R88:S88"/>
    <mergeCell ref="Z88:AA88"/>
    <mergeCell ref="V85:W85"/>
    <mergeCell ref="Y85:Y86"/>
    <mergeCell ref="Z85:AA86"/>
    <mergeCell ref="AB85:AB86"/>
    <mergeCell ref="AC85:AC86"/>
    <mergeCell ref="AD85:AE85"/>
    <mergeCell ref="M85:M86"/>
    <mergeCell ref="N85:O85"/>
    <mergeCell ref="Q85:Q86"/>
    <mergeCell ref="R85:S86"/>
    <mergeCell ref="T85:T86"/>
    <mergeCell ref="U85:U86"/>
    <mergeCell ref="P83:W83"/>
    <mergeCell ref="X83:AE83"/>
    <mergeCell ref="H84:H86"/>
    <mergeCell ref="I84:O84"/>
    <mergeCell ref="P84:P86"/>
    <mergeCell ref="Q84:W84"/>
    <mergeCell ref="X84:X86"/>
    <mergeCell ref="Y84:AE84"/>
    <mergeCell ref="I85:I86"/>
    <mergeCell ref="J85:K86"/>
    <mergeCell ref="A80:F80"/>
    <mergeCell ref="G80:I80"/>
    <mergeCell ref="J80:L80"/>
    <mergeCell ref="A81:L81"/>
    <mergeCell ref="A82:L82"/>
    <mergeCell ref="A83:D86"/>
    <mergeCell ref="E83:E86"/>
    <mergeCell ref="F83:G86"/>
    <mergeCell ref="H83:O83"/>
    <mergeCell ref="L85:L86"/>
    <mergeCell ref="A77:F78"/>
    <mergeCell ref="G77:I78"/>
    <mergeCell ref="J77:L78"/>
    <mergeCell ref="A79:F79"/>
    <mergeCell ref="G79:I79"/>
    <mergeCell ref="J79:L79"/>
    <mergeCell ref="A75:F75"/>
    <mergeCell ref="G75:I75"/>
    <mergeCell ref="J75:L75"/>
    <mergeCell ref="A76:F76"/>
    <mergeCell ref="G76:I76"/>
    <mergeCell ref="J76:L76"/>
    <mergeCell ref="A73:F73"/>
    <mergeCell ref="G73:I73"/>
    <mergeCell ref="J73:L73"/>
    <mergeCell ref="A74:F74"/>
    <mergeCell ref="G74:I74"/>
    <mergeCell ref="J74:L74"/>
    <mergeCell ref="A71:F71"/>
    <mergeCell ref="G71:I71"/>
    <mergeCell ref="J71:L71"/>
    <mergeCell ref="A72:F72"/>
    <mergeCell ref="G72:I72"/>
    <mergeCell ref="J72:L72"/>
    <mergeCell ref="A69:F69"/>
    <mergeCell ref="G69:I69"/>
    <mergeCell ref="J69:L69"/>
    <mergeCell ref="A70:F70"/>
    <mergeCell ref="G70:I70"/>
    <mergeCell ref="J70:L70"/>
    <mergeCell ref="A67:F67"/>
    <mergeCell ref="G67:I67"/>
    <mergeCell ref="J67:L67"/>
    <mergeCell ref="A68:F68"/>
    <mergeCell ref="G68:I68"/>
    <mergeCell ref="J68:L68"/>
    <mergeCell ref="A64:F65"/>
    <mergeCell ref="G64:I65"/>
    <mergeCell ref="J64:L65"/>
    <mergeCell ref="A66:F66"/>
    <mergeCell ref="G66:I66"/>
    <mergeCell ref="J66:L66"/>
    <mergeCell ref="A62:F62"/>
    <mergeCell ref="G62:I62"/>
    <mergeCell ref="J62:L62"/>
    <mergeCell ref="A63:F63"/>
    <mergeCell ref="G63:I63"/>
    <mergeCell ref="J63:L63"/>
    <mergeCell ref="A58:D58"/>
    <mergeCell ref="F58:G58"/>
    <mergeCell ref="I58:L58"/>
    <mergeCell ref="A59:L59"/>
    <mergeCell ref="A60:L60"/>
    <mergeCell ref="A61:L61"/>
    <mergeCell ref="A56:D56"/>
    <mergeCell ref="F56:G56"/>
    <mergeCell ref="I56:L56"/>
    <mergeCell ref="A57:D57"/>
    <mergeCell ref="F57:G57"/>
    <mergeCell ref="I57:L57"/>
    <mergeCell ref="A54:D54"/>
    <mergeCell ref="F54:G54"/>
    <mergeCell ref="I54:L54"/>
    <mergeCell ref="A55:D55"/>
    <mergeCell ref="F55:G55"/>
    <mergeCell ref="I55:L55"/>
    <mergeCell ref="A52:D52"/>
    <mergeCell ref="F52:G52"/>
    <mergeCell ref="I52:L52"/>
    <mergeCell ref="A53:D53"/>
    <mergeCell ref="F53:G53"/>
    <mergeCell ref="I53:L53"/>
    <mergeCell ref="A50:D50"/>
    <mergeCell ref="F50:G50"/>
    <mergeCell ref="I50:L50"/>
    <mergeCell ref="A51:D51"/>
    <mergeCell ref="F51:G51"/>
    <mergeCell ref="I51:L51"/>
    <mergeCell ref="A47:D48"/>
    <mergeCell ref="F47:G48"/>
    <mergeCell ref="H47:H48"/>
    <mergeCell ref="I47:L47"/>
    <mergeCell ref="I48:L48"/>
    <mergeCell ref="A49:D49"/>
    <mergeCell ref="F49:G49"/>
    <mergeCell ref="I49:L49"/>
    <mergeCell ref="A41:H42"/>
    <mergeCell ref="I41:L42"/>
    <mergeCell ref="A43:H43"/>
    <mergeCell ref="I43:L44"/>
    <mergeCell ref="A44:H44"/>
    <mergeCell ref="A45:L46"/>
    <mergeCell ref="A37:H38"/>
    <mergeCell ref="I37:L38"/>
    <mergeCell ref="A39:H39"/>
    <mergeCell ref="I39:L39"/>
    <mergeCell ref="A40:H40"/>
    <mergeCell ref="I40:L40"/>
    <mergeCell ref="A31:L31"/>
    <mergeCell ref="A32:L32"/>
    <mergeCell ref="A33:H34"/>
    <mergeCell ref="I33:L34"/>
    <mergeCell ref="A35:H36"/>
    <mergeCell ref="I35:L36"/>
    <mergeCell ref="A27:H27"/>
    <mergeCell ref="I27:L27"/>
    <mergeCell ref="A28:H28"/>
    <mergeCell ref="I28:L28"/>
    <mergeCell ref="A29:L29"/>
    <mergeCell ref="A30:L30"/>
    <mergeCell ref="A23:C23"/>
    <mergeCell ref="D23:L23"/>
    <mergeCell ref="A24:L24"/>
    <mergeCell ref="A25:L25"/>
    <mergeCell ref="A26:H26"/>
    <mergeCell ref="I26:L26"/>
    <mergeCell ref="A20:C20"/>
    <mergeCell ref="E20:F20"/>
    <mergeCell ref="I20:K20"/>
    <mergeCell ref="A21:H21"/>
    <mergeCell ref="I21:K21"/>
    <mergeCell ref="A22:C22"/>
    <mergeCell ref="D22:L22"/>
    <mergeCell ref="A14:H14"/>
    <mergeCell ref="I14:K14"/>
    <mergeCell ref="A15:C19"/>
    <mergeCell ref="D15:H19"/>
    <mergeCell ref="I15:K16"/>
    <mergeCell ref="L15:L16"/>
    <mergeCell ref="I17:K17"/>
    <mergeCell ref="I18:K18"/>
    <mergeCell ref="I19:K19"/>
    <mergeCell ref="A10:L10"/>
    <mergeCell ref="A11:L11"/>
    <mergeCell ref="C12:D12"/>
    <mergeCell ref="F12:G12"/>
    <mergeCell ref="I12:K12"/>
    <mergeCell ref="C13:D13"/>
    <mergeCell ref="F13:G13"/>
    <mergeCell ref="I13:K13"/>
    <mergeCell ref="A8:A9"/>
    <mergeCell ref="B8:B9"/>
    <mergeCell ref="C8:D9"/>
    <mergeCell ref="F8:G9"/>
    <mergeCell ref="H8:L8"/>
    <mergeCell ref="H9:L9"/>
    <mergeCell ref="C6:D6"/>
    <mergeCell ref="F6:G6"/>
    <mergeCell ref="I6:L6"/>
    <mergeCell ref="C7:D7"/>
    <mergeCell ref="F7:G7"/>
    <mergeCell ref="I7:L7"/>
    <mergeCell ref="C4:D4"/>
    <mergeCell ref="F4:G4"/>
    <mergeCell ref="H4:L4"/>
    <mergeCell ref="C5:D5"/>
    <mergeCell ref="F5:G5"/>
    <mergeCell ref="H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149"/>
  <sheetViews>
    <sheetView zoomScalePageLayoutView="0" workbookViewId="0" topLeftCell="A1">
      <selection activeCell="I109" sqref="I109"/>
    </sheetView>
  </sheetViews>
  <sheetFormatPr defaultColWidth="9.140625" defaultRowHeight="15"/>
  <cols>
    <col min="4" max="4" width="17.7109375" style="0" customWidth="1"/>
    <col min="6" max="6" width="9.8515625" style="0" customWidth="1"/>
    <col min="7" max="7" width="3.421875" style="0" customWidth="1"/>
    <col min="8" max="8" width="10.00390625" style="0" customWidth="1"/>
    <col min="9" max="9" width="12.140625" style="0" customWidth="1"/>
    <col min="10" max="10" width="11.00390625" style="0" customWidth="1"/>
    <col min="11" max="11" width="4.00390625" style="0" customWidth="1"/>
    <col min="12" max="12" width="9.140625" style="0" customWidth="1"/>
    <col min="13" max="13" width="12.140625" style="0" customWidth="1"/>
    <col min="14" max="14" width="9.140625" style="0" customWidth="1"/>
    <col min="15" max="16" width="10.140625" style="0" customWidth="1"/>
    <col min="17" max="17" width="11.421875" style="0" customWidth="1"/>
    <col min="19" max="19" width="4.57421875" style="0" customWidth="1"/>
    <col min="25" max="25" width="11.7109375" style="0" customWidth="1"/>
    <col min="27" max="27" width="4.00390625" style="0" customWidth="1"/>
  </cols>
  <sheetData>
    <row r="4" spans="1:12" ht="15">
      <c r="A4" s="1"/>
      <c r="B4" s="1"/>
      <c r="C4" s="90"/>
      <c r="D4" s="90"/>
      <c r="E4" s="2"/>
      <c r="F4" s="91"/>
      <c r="G4" s="91"/>
      <c r="H4" s="91" t="s">
        <v>0</v>
      </c>
      <c r="I4" s="91"/>
      <c r="J4" s="91"/>
      <c r="K4" s="91"/>
      <c r="L4" s="91"/>
    </row>
    <row r="5" spans="1:12" ht="15">
      <c r="A5" s="1"/>
      <c r="B5" s="1"/>
      <c r="C5" s="90"/>
      <c r="D5" s="90"/>
      <c r="E5" s="2"/>
      <c r="F5" s="91"/>
      <c r="G5" s="91"/>
      <c r="H5" s="92" t="s">
        <v>1</v>
      </c>
      <c r="I5" s="92"/>
      <c r="J5" s="92"/>
      <c r="K5" s="92"/>
      <c r="L5" s="92"/>
    </row>
    <row r="6" spans="1:12" ht="15.75" thickBot="1">
      <c r="A6" s="1"/>
      <c r="B6" s="1"/>
      <c r="C6" s="90"/>
      <c r="D6" s="90"/>
      <c r="E6" s="2"/>
      <c r="F6" s="91"/>
      <c r="G6" s="91"/>
      <c r="H6" s="3"/>
      <c r="I6" s="93"/>
      <c r="J6" s="93"/>
      <c r="K6" s="93"/>
      <c r="L6" s="93"/>
    </row>
    <row r="7" spans="1:12" ht="15">
      <c r="A7" s="1"/>
      <c r="B7" s="1"/>
      <c r="C7" s="90"/>
      <c r="D7" s="90"/>
      <c r="E7" s="2"/>
      <c r="F7" s="91"/>
      <c r="G7" s="91"/>
      <c r="H7" s="4" t="s">
        <v>2</v>
      </c>
      <c r="I7" s="94" t="s">
        <v>3</v>
      </c>
      <c r="J7" s="94"/>
      <c r="K7" s="94"/>
      <c r="L7" s="94"/>
    </row>
    <row r="8" spans="1:12" ht="15">
      <c r="A8" s="90"/>
      <c r="B8" s="90"/>
      <c r="C8" s="90"/>
      <c r="D8" s="90"/>
      <c r="E8" s="2"/>
      <c r="F8" s="91"/>
      <c r="G8" s="91"/>
      <c r="H8" s="95" t="s">
        <v>4</v>
      </c>
      <c r="I8" s="96"/>
      <c r="J8" s="96"/>
      <c r="K8" s="96"/>
      <c r="L8" s="96"/>
    </row>
    <row r="9" spans="1:12" ht="24" customHeight="1" hidden="1">
      <c r="A9" s="90"/>
      <c r="B9" s="90"/>
      <c r="C9" s="90"/>
      <c r="D9" s="90"/>
      <c r="E9" s="2"/>
      <c r="F9" s="91"/>
      <c r="G9" s="91"/>
      <c r="H9" s="95" t="s">
        <v>5</v>
      </c>
      <c r="I9" s="96"/>
      <c r="J9" s="96"/>
      <c r="K9" s="96"/>
      <c r="L9" s="96"/>
    </row>
    <row r="10" spans="1:12" ht="18.75">
      <c r="A10" s="97" t="s">
        <v>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8.75">
      <c r="A11" s="97" t="s">
        <v>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3.5" customHeight="1" thickBot="1">
      <c r="A12" s="5"/>
      <c r="B12" s="5"/>
      <c r="C12" s="97"/>
      <c r="D12" s="97"/>
      <c r="E12" s="5"/>
      <c r="F12" s="97"/>
      <c r="G12" s="97"/>
      <c r="H12" s="5"/>
      <c r="I12" s="98"/>
      <c r="J12" s="98"/>
      <c r="K12" s="98"/>
      <c r="L12" s="6" t="s">
        <v>8</v>
      </c>
    </row>
    <row r="13" spans="1:12" ht="15" customHeight="1" thickBot="1">
      <c r="A13" s="5"/>
      <c r="B13" s="5"/>
      <c r="C13" s="97"/>
      <c r="D13" s="97"/>
      <c r="E13" s="5"/>
      <c r="F13" s="97"/>
      <c r="G13" s="97"/>
      <c r="H13" s="5"/>
      <c r="I13" s="99" t="s">
        <v>9</v>
      </c>
      <c r="J13" s="99"/>
      <c r="K13" s="100"/>
      <c r="L13" s="7"/>
    </row>
    <row r="14" spans="1:12" ht="18.75" customHeight="1" thickBot="1">
      <c r="A14" s="98" t="s">
        <v>148</v>
      </c>
      <c r="B14" s="98"/>
      <c r="C14" s="98"/>
      <c r="D14" s="98"/>
      <c r="E14" s="98"/>
      <c r="F14" s="98"/>
      <c r="G14" s="98"/>
      <c r="H14" s="98"/>
      <c r="I14" s="99" t="s">
        <v>10</v>
      </c>
      <c r="J14" s="99"/>
      <c r="K14" s="100"/>
      <c r="L14" s="8">
        <v>42857</v>
      </c>
    </row>
    <row r="15" spans="1:12" ht="15">
      <c r="A15" s="101" t="s">
        <v>11</v>
      </c>
      <c r="B15" s="102"/>
      <c r="C15" s="102"/>
      <c r="D15" s="107" t="s">
        <v>12</v>
      </c>
      <c r="E15" s="107"/>
      <c r="F15" s="107"/>
      <c r="G15" s="107"/>
      <c r="H15" s="108"/>
      <c r="I15" s="113" t="s">
        <v>13</v>
      </c>
      <c r="J15" s="99"/>
      <c r="K15" s="100"/>
      <c r="L15" s="114">
        <v>48624023</v>
      </c>
    </row>
    <row r="16" spans="1:12" ht="15.75" thickBot="1">
      <c r="A16" s="103"/>
      <c r="B16" s="104"/>
      <c r="C16" s="104"/>
      <c r="D16" s="109"/>
      <c r="E16" s="109"/>
      <c r="F16" s="109"/>
      <c r="G16" s="109"/>
      <c r="H16" s="110"/>
      <c r="I16" s="113"/>
      <c r="J16" s="99"/>
      <c r="K16" s="100"/>
      <c r="L16" s="115"/>
    </row>
    <row r="17" spans="1:12" ht="15.75" thickBot="1">
      <c r="A17" s="103"/>
      <c r="B17" s="104"/>
      <c r="C17" s="104"/>
      <c r="D17" s="109"/>
      <c r="E17" s="109"/>
      <c r="F17" s="109"/>
      <c r="G17" s="109"/>
      <c r="H17" s="110"/>
      <c r="I17" s="103"/>
      <c r="J17" s="90"/>
      <c r="K17" s="116"/>
      <c r="L17" s="11"/>
    </row>
    <row r="18" spans="1:12" ht="15.75" thickBot="1">
      <c r="A18" s="103"/>
      <c r="B18" s="104"/>
      <c r="C18" s="104"/>
      <c r="D18" s="109"/>
      <c r="E18" s="109"/>
      <c r="F18" s="109"/>
      <c r="G18" s="109"/>
      <c r="H18" s="110"/>
      <c r="I18" s="103"/>
      <c r="J18" s="90"/>
      <c r="K18" s="116"/>
      <c r="L18" s="11"/>
    </row>
    <row r="19" spans="1:12" ht="15.75" customHeight="1" thickBot="1">
      <c r="A19" s="105"/>
      <c r="B19" s="106"/>
      <c r="C19" s="106"/>
      <c r="D19" s="111"/>
      <c r="E19" s="111"/>
      <c r="F19" s="111"/>
      <c r="G19" s="111"/>
      <c r="H19" s="112"/>
      <c r="I19" s="113"/>
      <c r="J19" s="99"/>
      <c r="K19" s="100"/>
      <c r="L19" s="12"/>
    </row>
    <row r="20" spans="1:12" ht="15.75" customHeight="1" thickBot="1">
      <c r="A20" s="117" t="s">
        <v>14</v>
      </c>
      <c r="B20" s="118"/>
      <c r="C20" s="118"/>
      <c r="D20" s="13">
        <v>4243014637</v>
      </c>
      <c r="E20" s="118">
        <v>424301001</v>
      </c>
      <c r="F20" s="118"/>
      <c r="G20" s="14"/>
      <c r="H20" s="15"/>
      <c r="I20" s="119"/>
      <c r="J20" s="120"/>
      <c r="K20" s="121"/>
      <c r="L20" s="10"/>
    </row>
    <row r="21" spans="1:12" ht="15.75" thickBot="1">
      <c r="A21" s="122" t="s">
        <v>15</v>
      </c>
      <c r="B21" s="123"/>
      <c r="C21" s="123"/>
      <c r="D21" s="123"/>
      <c r="E21" s="123"/>
      <c r="F21" s="123"/>
      <c r="G21" s="123"/>
      <c r="H21" s="124"/>
      <c r="I21" s="125" t="s">
        <v>16</v>
      </c>
      <c r="J21" s="126"/>
      <c r="K21" s="127"/>
      <c r="L21" s="10">
        <v>383</v>
      </c>
    </row>
    <row r="22" spans="1:12" ht="15.75" thickBot="1">
      <c r="A22" s="122" t="s">
        <v>17</v>
      </c>
      <c r="B22" s="123"/>
      <c r="C22" s="123"/>
      <c r="D22" s="123" t="s">
        <v>18</v>
      </c>
      <c r="E22" s="123"/>
      <c r="F22" s="123"/>
      <c r="G22" s="123"/>
      <c r="H22" s="123"/>
      <c r="I22" s="123"/>
      <c r="J22" s="123"/>
      <c r="K22" s="123"/>
      <c r="L22" s="124"/>
    </row>
    <row r="23" spans="1:12" ht="32.25" customHeight="1" thickBot="1">
      <c r="A23" s="122" t="s">
        <v>19</v>
      </c>
      <c r="B23" s="123"/>
      <c r="C23" s="123"/>
      <c r="D23" s="123" t="s">
        <v>20</v>
      </c>
      <c r="E23" s="123"/>
      <c r="F23" s="123"/>
      <c r="G23" s="123"/>
      <c r="H23" s="123"/>
      <c r="I23" s="123"/>
      <c r="J23" s="123"/>
      <c r="K23" s="123"/>
      <c r="L23" s="124"/>
    </row>
    <row r="24" spans="1:12" ht="15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</row>
    <row r="25" spans="1:12" ht="21.75" customHeight="1" thickBot="1">
      <c r="A25" s="98" t="s">
        <v>21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5.75" thickBot="1">
      <c r="A26" s="129" t="s">
        <v>22</v>
      </c>
      <c r="B26" s="130"/>
      <c r="C26" s="130"/>
      <c r="D26" s="130"/>
      <c r="E26" s="130"/>
      <c r="F26" s="130"/>
      <c r="G26" s="130"/>
      <c r="H26" s="131"/>
      <c r="I26" s="132"/>
      <c r="J26" s="133"/>
      <c r="K26" s="133"/>
      <c r="L26" s="134"/>
    </row>
    <row r="27" spans="1:12" ht="15.75" thickBot="1">
      <c r="A27" s="135" t="s">
        <v>23</v>
      </c>
      <c r="B27" s="136"/>
      <c r="C27" s="136"/>
      <c r="D27" s="136"/>
      <c r="E27" s="136"/>
      <c r="F27" s="136"/>
      <c r="G27" s="136"/>
      <c r="H27" s="137"/>
      <c r="I27" s="138"/>
      <c r="J27" s="139"/>
      <c r="K27" s="139"/>
      <c r="L27" s="140"/>
    </row>
    <row r="28" spans="1:12" ht="15.75" thickBot="1">
      <c r="A28" s="135" t="s">
        <v>24</v>
      </c>
      <c r="B28" s="136"/>
      <c r="C28" s="136"/>
      <c r="D28" s="136"/>
      <c r="E28" s="136"/>
      <c r="F28" s="136"/>
      <c r="G28" s="136"/>
      <c r="H28" s="137"/>
      <c r="I28" s="138"/>
      <c r="J28" s="139"/>
      <c r="K28" s="139"/>
      <c r="L28" s="140"/>
    </row>
    <row r="29" spans="1:12" ht="15.75" thickBot="1">
      <c r="A29" s="122" t="s">
        <v>25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4"/>
    </row>
    <row r="30" spans="1:12" ht="30" customHeight="1" thickBot="1">
      <c r="A30" s="122" t="s">
        <v>26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4"/>
    </row>
    <row r="31" spans="1:12" ht="15.75" thickBot="1">
      <c r="A31" s="122" t="s">
        <v>27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4"/>
    </row>
    <row r="32" spans="1:12" ht="35.25" customHeight="1" thickBot="1">
      <c r="A32" s="122" t="s">
        <v>28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4"/>
    </row>
    <row r="33" spans="1:12" ht="15">
      <c r="A33" s="129" t="s">
        <v>29</v>
      </c>
      <c r="B33" s="130"/>
      <c r="C33" s="130"/>
      <c r="D33" s="130"/>
      <c r="E33" s="130"/>
      <c r="F33" s="130"/>
      <c r="G33" s="130"/>
      <c r="H33" s="131"/>
      <c r="I33" s="101"/>
      <c r="J33" s="102"/>
      <c r="K33" s="102"/>
      <c r="L33" s="144"/>
    </row>
    <row r="34" spans="1:12" ht="0.75" customHeight="1" thickBot="1">
      <c r="A34" s="141"/>
      <c r="B34" s="142"/>
      <c r="C34" s="142"/>
      <c r="D34" s="142"/>
      <c r="E34" s="142"/>
      <c r="F34" s="142"/>
      <c r="G34" s="142"/>
      <c r="H34" s="143"/>
      <c r="I34" s="105"/>
      <c r="J34" s="106"/>
      <c r="K34" s="106"/>
      <c r="L34" s="145"/>
    </row>
    <row r="35" spans="1:12" ht="15">
      <c r="A35" s="129" t="s">
        <v>30</v>
      </c>
      <c r="B35" s="130"/>
      <c r="C35" s="130"/>
      <c r="D35" s="130"/>
      <c r="E35" s="130"/>
      <c r="F35" s="130"/>
      <c r="G35" s="130"/>
      <c r="H35" s="131"/>
      <c r="I35" s="129" t="s">
        <v>31</v>
      </c>
      <c r="J35" s="130"/>
      <c r="K35" s="130"/>
      <c r="L35" s="131"/>
    </row>
    <row r="36" spans="1:12" ht="15.75" thickBot="1">
      <c r="A36" s="141"/>
      <c r="B36" s="142"/>
      <c r="C36" s="142"/>
      <c r="D36" s="142"/>
      <c r="E36" s="142"/>
      <c r="F36" s="142"/>
      <c r="G36" s="142"/>
      <c r="H36" s="143"/>
      <c r="I36" s="141"/>
      <c r="J36" s="142"/>
      <c r="K36" s="142"/>
      <c r="L36" s="143"/>
    </row>
    <row r="37" spans="1:12" ht="15">
      <c r="A37" s="129" t="s">
        <v>32</v>
      </c>
      <c r="B37" s="130"/>
      <c r="C37" s="130"/>
      <c r="D37" s="130"/>
      <c r="E37" s="130"/>
      <c r="F37" s="130"/>
      <c r="G37" s="130"/>
      <c r="H37" s="131"/>
      <c r="I37" s="101"/>
      <c r="J37" s="102"/>
      <c r="K37" s="102"/>
      <c r="L37" s="144"/>
    </row>
    <row r="38" spans="1:12" ht="6" customHeight="1" thickBot="1">
      <c r="A38" s="141"/>
      <c r="B38" s="142"/>
      <c r="C38" s="142"/>
      <c r="D38" s="142"/>
      <c r="E38" s="142"/>
      <c r="F38" s="142"/>
      <c r="G38" s="142"/>
      <c r="H38" s="143"/>
      <c r="I38" s="105"/>
      <c r="J38" s="106"/>
      <c r="K38" s="106"/>
      <c r="L38" s="145"/>
    </row>
    <row r="39" spans="1:12" ht="15.75" thickBot="1">
      <c r="A39" s="135" t="s">
        <v>33</v>
      </c>
      <c r="B39" s="136"/>
      <c r="C39" s="136"/>
      <c r="D39" s="136"/>
      <c r="E39" s="136"/>
      <c r="F39" s="136"/>
      <c r="G39" s="136"/>
      <c r="H39" s="137"/>
      <c r="I39" s="135" t="s">
        <v>34</v>
      </c>
      <c r="J39" s="136"/>
      <c r="K39" s="136"/>
      <c r="L39" s="137"/>
    </row>
    <row r="40" spans="1:12" ht="15.75" thickBot="1">
      <c r="A40" s="135" t="s">
        <v>35</v>
      </c>
      <c r="B40" s="136"/>
      <c r="C40" s="136"/>
      <c r="D40" s="136"/>
      <c r="E40" s="136"/>
      <c r="F40" s="136"/>
      <c r="G40" s="136"/>
      <c r="H40" s="137"/>
      <c r="I40" s="135" t="s">
        <v>36</v>
      </c>
      <c r="J40" s="136"/>
      <c r="K40" s="136"/>
      <c r="L40" s="137"/>
    </row>
    <row r="41" spans="1:12" ht="15">
      <c r="A41" s="129" t="s">
        <v>37</v>
      </c>
      <c r="B41" s="130"/>
      <c r="C41" s="130"/>
      <c r="D41" s="130"/>
      <c r="E41" s="130"/>
      <c r="F41" s="130"/>
      <c r="G41" s="130"/>
      <c r="H41" s="131"/>
      <c r="I41" s="129" t="s">
        <v>38</v>
      </c>
      <c r="J41" s="130"/>
      <c r="K41" s="130"/>
      <c r="L41" s="131"/>
    </row>
    <row r="42" spans="1:12" ht="15.75" thickBot="1">
      <c r="A42" s="141"/>
      <c r="B42" s="142"/>
      <c r="C42" s="142"/>
      <c r="D42" s="142"/>
      <c r="E42" s="142"/>
      <c r="F42" s="142"/>
      <c r="G42" s="142"/>
      <c r="H42" s="143"/>
      <c r="I42" s="141"/>
      <c r="J42" s="142"/>
      <c r="K42" s="142"/>
      <c r="L42" s="143"/>
    </row>
    <row r="43" spans="1:12" ht="15.75" thickBot="1">
      <c r="A43" s="129" t="s">
        <v>39</v>
      </c>
      <c r="B43" s="130"/>
      <c r="C43" s="130"/>
      <c r="D43" s="130"/>
      <c r="E43" s="130"/>
      <c r="F43" s="130"/>
      <c r="G43" s="130"/>
      <c r="H43" s="131"/>
      <c r="I43" s="129" t="s">
        <v>40</v>
      </c>
      <c r="J43" s="130"/>
      <c r="K43" s="130"/>
      <c r="L43" s="131"/>
    </row>
    <row r="44" spans="1:12" ht="15.75" hidden="1" thickBot="1">
      <c r="A44" s="141" t="s">
        <v>41</v>
      </c>
      <c r="B44" s="142"/>
      <c r="C44" s="142"/>
      <c r="D44" s="142"/>
      <c r="E44" s="142"/>
      <c r="F44" s="142"/>
      <c r="G44" s="142"/>
      <c r="H44" s="143"/>
      <c r="I44" s="141"/>
      <c r="J44" s="142"/>
      <c r="K44" s="142"/>
      <c r="L44" s="143"/>
    </row>
    <row r="45" spans="1:12" ht="1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</row>
    <row r="46" spans="1:12" ht="15.75" thickBo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1:12" ht="12" customHeight="1">
      <c r="A47" s="148" t="s">
        <v>42</v>
      </c>
      <c r="B47" s="149"/>
      <c r="C47" s="149"/>
      <c r="D47" s="150"/>
      <c r="E47" s="17"/>
      <c r="F47" s="154" t="s">
        <v>43</v>
      </c>
      <c r="G47" s="155"/>
      <c r="H47" s="158" t="s">
        <v>44</v>
      </c>
      <c r="I47" s="160" t="s">
        <v>45</v>
      </c>
      <c r="J47" s="161"/>
      <c r="K47" s="161"/>
      <c r="L47" s="162"/>
    </row>
    <row r="48" spans="1:12" ht="13.5" customHeight="1" thickBot="1">
      <c r="A48" s="151"/>
      <c r="B48" s="152"/>
      <c r="C48" s="152"/>
      <c r="D48" s="153"/>
      <c r="E48" s="18"/>
      <c r="F48" s="156"/>
      <c r="G48" s="157"/>
      <c r="H48" s="159"/>
      <c r="I48" s="163" t="s">
        <v>46</v>
      </c>
      <c r="J48" s="164"/>
      <c r="K48" s="164"/>
      <c r="L48" s="165"/>
    </row>
    <row r="49" spans="1:12" ht="15.75" thickBot="1">
      <c r="A49" s="135" t="s">
        <v>47</v>
      </c>
      <c r="B49" s="136"/>
      <c r="C49" s="136"/>
      <c r="D49" s="166"/>
      <c r="E49" s="19"/>
      <c r="F49" s="167"/>
      <c r="G49" s="140"/>
      <c r="H49" s="20"/>
      <c r="I49" s="168"/>
      <c r="J49" s="169"/>
      <c r="K49" s="169"/>
      <c r="L49" s="170"/>
    </row>
    <row r="50" spans="1:12" ht="27" customHeight="1" thickBot="1">
      <c r="A50" s="135" t="s">
        <v>48</v>
      </c>
      <c r="B50" s="136"/>
      <c r="C50" s="136"/>
      <c r="D50" s="166"/>
      <c r="E50" s="19"/>
      <c r="F50" s="167"/>
      <c r="G50" s="140"/>
      <c r="H50" s="16" t="s">
        <v>49</v>
      </c>
      <c r="I50" s="168"/>
      <c r="J50" s="169"/>
      <c r="K50" s="169"/>
      <c r="L50" s="170"/>
    </row>
    <row r="51" spans="1:12" ht="15.75" customHeight="1" thickBot="1">
      <c r="A51" s="135" t="s">
        <v>50</v>
      </c>
      <c r="B51" s="136"/>
      <c r="C51" s="136"/>
      <c r="D51" s="166"/>
      <c r="E51" s="19"/>
      <c r="F51" s="167"/>
      <c r="G51" s="140"/>
      <c r="H51" s="16" t="s">
        <v>49</v>
      </c>
      <c r="I51" s="168"/>
      <c r="J51" s="169"/>
      <c r="K51" s="169"/>
      <c r="L51" s="170"/>
    </row>
    <row r="52" spans="1:12" ht="15.75" hidden="1" thickBot="1">
      <c r="A52" s="135" t="s">
        <v>51</v>
      </c>
      <c r="B52" s="136"/>
      <c r="C52" s="136"/>
      <c r="D52" s="166"/>
      <c r="E52" s="19"/>
      <c r="F52" s="167"/>
      <c r="G52" s="140"/>
      <c r="H52" s="20"/>
      <c r="I52" s="168"/>
      <c r="J52" s="169"/>
      <c r="K52" s="169"/>
      <c r="L52" s="170"/>
    </row>
    <row r="53" spans="1:12" ht="15.75" hidden="1" thickBot="1">
      <c r="A53" s="135"/>
      <c r="B53" s="136"/>
      <c r="C53" s="136"/>
      <c r="D53" s="166"/>
      <c r="E53" s="19"/>
      <c r="F53" s="167"/>
      <c r="G53" s="140"/>
      <c r="H53" s="20"/>
      <c r="I53" s="168"/>
      <c r="J53" s="169"/>
      <c r="K53" s="169"/>
      <c r="L53" s="170"/>
    </row>
    <row r="54" spans="1:12" ht="15.75" hidden="1" thickBot="1">
      <c r="A54" s="135"/>
      <c r="B54" s="136"/>
      <c r="C54" s="136"/>
      <c r="D54" s="166"/>
      <c r="E54" s="19"/>
      <c r="F54" s="167"/>
      <c r="G54" s="140"/>
      <c r="H54" s="20"/>
      <c r="I54" s="168"/>
      <c r="J54" s="169"/>
      <c r="K54" s="169"/>
      <c r="L54" s="170"/>
    </row>
    <row r="55" spans="1:12" ht="24.75" customHeight="1" hidden="1">
      <c r="A55" s="135" t="s">
        <v>52</v>
      </c>
      <c r="B55" s="136"/>
      <c r="C55" s="136"/>
      <c r="D55" s="137"/>
      <c r="E55" s="19"/>
      <c r="F55" s="138"/>
      <c r="G55" s="140"/>
      <c r="H55" s="20"/>
      <c r="I55" s="168"/>
      <c r="J55" s="169"/>
      <c r="K55" s="169"/>
      <c r="L55" s="170"/>
    </row>
    <row r="56" spans="1:12" ht="15.75" hidden="1" thickBot="1">
      <c r="A56" s="135"/>
      <c r="B56" s="136"/>
      <c r="C56" s="136"/>
      <c r="D56" s="166"/>
      <c r="E56" s="19"/>
      <c r="F56" s="167"/>
      <c r="G56" s="140"/>
      <c r="H56" s="20"/>
      <c r="I56" s="168"/>
      <c r="J56" s="169"/>
      <c r="K56" s="169"/>
      <c r="L56" s="170"/>
    </row>
    <row r="57" spans="1:12" ht="15.75" hidden="1" thickBot="1">
      <c r="A57" s="135"/>
      <c r="B57" s="136"/>
      <c r="C57" s="136"/>
      <c r="D57" s="166"/>
      <c r="E57" s="19"/>
      <c r="F57" s="167"/>
      <c r="G57" s="140"/>
      <c r="H57" s="20"/>
      <c r="I57" s="168"/>
      <c r="J57" s="169"/>
      <c r="K57" s="169"/>
      <c r="L57" s="170"/>
    </row>
    <row r="58" spans="1:12" ht="15.75" hidden="1" thickBot="1">
      <c r="A58" s="135"/>
      <c r="B58" s="136"/>
      <c r="C58" s="136"/>
      <c r="D58" s="166"/>
      <c r="E58" s="19"/>
      <c r="F58" s="167"/>
      <c r="G58" s="140"/>
      <c r="H58" s="20"/>
      <c r="I58" s="168"/>
      <c r="J58" s="169"/>
      <c r="K58" s="169"/>
      <c r="L58" s="170"/>
    </row>
    <row r="59" spans="1:12" ht="1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</row>
    <row r="60" spans="1:12" ht="15">
      <c r="A60" s="98" t="s">
        <v>53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1:12" ht="15" customHeight="1" thickBot="1">
      <c r="A61" s="171" t="s">
        <v>54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</row>
    <row r="62" spans="1:12" ht="15.75" thickBot="1">
      <c r="A62" s="172" t="s">
        <v>42</v>
      </c>
      <c r="B62" s="173"/>
      <c r="C62" s="173"/>
      <c r="D62" s="173"/>
      <c r="E62" s="173"/>
      <c r="F62" s="174"/>
      <c r="G62" s="175" t="s">
        <v>55</v>
      </c>
      <c r="H62" s="176"/>
      <c r="I62" s="177"/>
      <c r="J62" s="178"/>
      <c r="K62" s="178"/>
      <c r="L62" s="178"/>
    </row>
    <row r="63" spans="1:12" ht="15.75" thickBot="1">
      <c r="A63" s="179">
        <v>1</v>
      </c>
      <c r="B63" s="180"/>
      <c r="C63" s="180"/>
      <c r="D63" s="180"/>
      <c r="E63" s="180"/>
      <c r="F63" s="180"/>
      <c r="G63" s="179">
        <v>2</v>
      </c>
      <c r="H63" s="180"/>
      <c r="I63" s="181"/>
      <c r="J63" s="171"/>
      <c r="K63" s="171"/>
      <c r="L63" s="171"/>
    </row>
    <row r="64" spans="1:12" ht="15">
      <c r="A64" s="132" t="s">
        <v>56</v>
      </c>
      <c r="B64" s="133"/>
      <c r="C64" s="133"/>
      <c r="D64" s="133"/>
      <c r="E64" s="133"/>
      <c r="F64" s="133"/>
      <c r="G64" s="132">
        <v>4599.4</v>
      </c>
      <c r="H64" s="133"/>
      <c r="I64" s="134"/>
      <c r="J64" s="171"/>
      <c r="K64" s="171"/>
      <c r="L64" s="171"/>
    </row>
    <row r="65" spans="1:12" ht="6" customHeight="1" thickBot="1">
      <c r="A65" s="182"/>
      <c r="B65" s="183"/>
      <c r="C65" s="183"/>
      <c r="D65" s="183"/>
      <c r="E65" s="183"/>
      <c r="F65" s="183"/>
      <c r="G65" s="182"/>
      <c r="H65" s="183"/>
      <c r="I65" s="184"/>
      <c r="J65" s="171"/>
      <c r="K65" s="171"/>
      <c r="L65" s="171"/>
    </row>
    <row r="66" spans="1:12" ht="17.25" customHeight="1" thickBot="1">
      <c r="A66" s="122" t="s">
        <v>57</v>
      </c>
      <c r="B66" s="123"/>
      <c r="C66" s="123"/>
      <c r="D66" s="123"/>
      <c r="E66" s="123"/>
      <c r="F66" s="123"/>
      <c r="G66" s="122">
        <v>4263.7</v>
      </c>
      <c r="H66" s="123"/>
      <c r="I66" s="124"/>
      <c r="J66" s="171"/>
      <c r="K66" s="171"/>
      <c r="L66" s="171"/>
    </row>
    <row r="67" spans="1:12" ht="15.75" thickBot="1">
      <c r="A67" s="101" t="s">
        <v>58</v>
      </c>
      <c r="B67" s="102"/>
      <c r="C67" s="102"/>
      <c r="D67" s="102"/>
      <c r="E67" s="102"/>
      <c r="F67" s="102"/>
      <c r="G67" s="101">
        <v>0</v>
      </c>
      <c r="H67" s="102"/>
      <c r="I67" s="144"/>
      <c r="J67" s="171"/>
      <c r="K67" s="171"/>
      <c r="L67" s="171"/>
    </row>
    <row r="68" spans="1:12" ht="15.75" thickBot="1">
      <c r="A68" s="122" t="s">
        <v>59</v>
      </c>
      <c r="B68" s="123"/>
      <c r="C68" s="123"/>
      <c r="D68" s="123"/>
      <c r="E68" s="123"/>
      <c r="F68" s="123"/>
      <c r="G68" s="122">
        <f>G69+G74+G75</f>
        <v>0.9</v>
      </c>
      <c r="H68" s="123"/>
      <c r="I68" s="124"/>
      <c r="J68" s="171"/>
      <c r="K68" s="171"/>
      <c r="L68" s="171"/>
    </row>
    <row r="69" spans="1:12" ht="15.75" thickBot="1">
      <c r="A69" s="101" t="s">
        <v>60</v>
      </c>
      <c r="B69" s="102"/>
      <c r="C69" s="102"/>
      <c r="D69" s="102"/>
      <c r="E69" s="102"/>
      <c r="F69" s="102"/>
      <c r="G69" s="101">
        <f>G70</f>
        <v>0</v>
      </c>
      <c r="H69" s="102"/>
      <c r="I69" s="144"/>
      <c r="J69" s="171"/>
      <c r="K69" s="171"/>
      <c r="L69" s="171"/>
    </row>
    <row r="70" spans="1:12" ht="15.75" thickBot="1">
      <c r="A70" s="122" t="s">
        <v>61</v>
      </c>
      <c r="B70" s="123"/>
      <c r="C70" s="123"/>
      <c r="D70" s="123"/>
      <c r="E70" s="123"/>
      <c r="F70" s="123"/>
      <c r="G70" s="122">
        <v>0</v>
      </c>
      <c r="H70" s="123"/>
      <c r="I70" s="124"/>
      <c r="J70" s="171"/>
      <c r="K70" s="171"/>
      <c r="L70" s="171"/>
    </row>
    <row r="71" spans="1:12" ht="15.75" hidden="1" thickBot="1">
      <c r="A71" s="101"/>
      <c r="B71" s="102"/>
      <c r="C71" s="102"/>
      <c r="D71" s="102"/>
      <c r="E71" s="102"/>
      <c r="F71" s="102"/>
      <c r="G71" s="101"/>
      <c r="H71" s="102"/>
      <c r="I71" s="144"/>
      <c r="J71" s="171"/>
      <c r="K71" s="171"/>
      <c r="L71" s="171"/>
    </row>
    <row r="72" spans="1:12" ht="15.75" thickBot="1">
      <c r="A72" s="122" t="s">
        <v>62</v>
      </c>
      <c r="B72" s="123"/>
      <c r="C72" s="123"/>
      <c r="D72" s="123"/>
      <c r="E72" s="123"/>
      <c r="F72" s="123"/>
      <c r="G72" s="122"/>
      <c r="H72" s="123"/>
      <c r="I72" s="124"/>
      <c r="J72" s="171"/>
      <c r="K72" s="171"/>
      <c r="L72" s="171"/>
    </row>
    <row r="73" spans="1:12" ht="15.75" thickBot="1">
      <c r="A73" s="101" t="s">
        <v>63</v>
      </c>
      <c r="B73" s="102"/>
      <c r="C73" s="102"/>
      <c r="D73" s="102"/>
      <c r="E73" s="102"/>
      <c r="F73" s="102"/>
      <c r="G73" s="101"/>
      <c r="H73" s="102"/>
      <c r="I73" s="144"/>
      <c r="J73" s="171"/>
      <c r="K73" s="171"/>
      <c r="L73" s="171"/>
    </row>
    <row r="74" spans="1:12" ht="15.75" thickBot="1">
      <c r="A74" s="122" t="s">
        <v>64</v>
      </c>
      <c r="B74" s="123"/>
      <c r="C74" s="123"/>
      <c r="D74" s="123"/>
      <c r="E74" s="123"/>
      <c r="F74" s="123"/>
      <c r="G74" s="122">
        <v>0.9</v>
      </c>
      <c r="H74" s="123"/>
      <c r="I74" s="124"/>
      <c r="J74" s="185"/>
      <c r="K74" s="185"/>
      <c r="L74" s="185"/>
    </row>
    <row r="75" spans="1:12" ht="15.75" thickBot="1">
      <c r="A75" s="122" t="s">
        <v>65</v>
      </c>
      <c r="B75" s="123"/>
      <c r="C75" s="123"/>
      <c r="D75" s="123"/>
      <c r="E75" s="123"/>
      <c r="F75" s="123"/>
      <c r="G75" s="122">
        <v>0</v>
      </c>
      <c r="H75" s="123"/>
      <c r="I75" s="124"/>
      <c r="J75" s="171"/>
      <c r="K75" s="171"/>
      <c r="L75" s="171"/>
    </row>
    <row r="76" spans="1:12" ht="15.75" thickBot="1">
      <c r="A76" s="101" t="s">
        <v>66</v>
      </c>
      <c r="B76" s="102"/>
      <c r="C76" s="102"/>
      <c r="D76" s="102"/>
      <c r="E76" s="102"/>
      <c r="F76" s="102"/>
      <c r="G76" s="101">
        <f>G79</f>
        <v>402.9</v>
      </c>
      <c r="H76" s="102"/>
      <c r="I76" s="144"/>
      <c r="J76" s="171"/>
      <c r="K76" s="171"/>
      <c r="L76" s="171"/>
    </row>
    <row r="77" spans="1:12" ht="15">
      <c r="A77" s="101" t="s">
        <v>67</v>
      </c>
      <c r="B77" s="102"/>
      <c r="C77" s="102"/>
      <c r="D77" s="102"/>
      <c r="E77" s="102"/>
      <c r="F77" s="102"/>
      <c r="G77" s="101"/>
      <c r="H77" s="102"/>
      <c r="I77" s="144"/>
      <c r="J77" s="171"/>
      <c r="K77" s="171"/>
      <c r="L77" s="171"/>
    </row>
    <row r="78" spans="1:12" ht="2.25" customHeight="1" thickBot="1">
      <c r="A78" s="103"/>
      <c r="B78" s="104"/>
      <c r="C78" s="104"/>
      <c r="D78" s="104"/>
      <c r="E78" s="104"/>
      <c r="F78" s="104"/>
      <c r="G78" s="103"/>
      <c r="H78" s="104"/>
      <c r="I78" s="116"/>
      <c r="J78" s="171"/>
      <c r="K78" s="171"/>
      <c r="L78" s="171"/>
    </row>
    <row r="79" spans="1:12" ht="15.75" thickBot="1">
      <c r="A79" s="101" t="s">
        <v>68</v>
      </c>
      <c r="B79" s="102"/>
      <c r="C79" s="102"/>
      <c r="D79" s="102"/>
      <c r="E79" s="102"/>
      <c r="F79" s="102"/>
      <c r="G79" s="101">
        <v>402.9</v>
      </c>
      <c r="H79" s="102"/>
      <c r="I79" s="144"/>
      <c r="J79" s="171"/>
      <c r="K79" s="171"/>
      <c r="L79" s="171"/>
    </row>
    <row r="80" spans="1:12" ht="18.75" customHeight="1" thickBot="1">
      <c r="A80" s="122" t="s">
        <v>69</v>
      </c>
      <c r="B80" s="123"/>
      <c r="C80" s="123"/>
      <c r="D80" s="123"/>
      <c r="E80" s="123"/>
      <c r="F80" s="123"/>
      <c r="G80" s="122">
        <v>27.9</v>
      </c>
      <c r="H80" s="123"/>
      <c r="I80" s="124"/>
      <c r="J80" s="171"/>
      <c r="K80" s="171"/>
      <c r="L80" s="171"/>
    </row>
    <row r="81" spans="1:12" ht="1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1:12" ht="21" customHeight="1" thickBot="1">
      <c r="A82" s="98" t="s">
        <v>70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1:31" ht="15.75" thickBot="1">
      <c r="A83" s="186" t="s">
        <v>42</v>
      </c>
      <c r="B83" s="186"/>
      <c r="C83" s="186"/>
      <c r="D83" s="186"/>
      <c r="E83" s="187" t="s">
        <v>71</v>
      </c>
      <c r="F83" s="189" t="s">
        <v>72</v>
      </c>
      <c r="G83" s="189"/>
      <c r="H83" s="190" t="s">
        <v>73</v>
      </c>
      <c r="I83" s="192"/>
      <c r="J83" s="192"/>
      <c r="K83" s="192"/>
      <c r="L83" s="192"/>
      <c r="M83" s="192"/>
      <c r="N83" s="192"/>
      <c r="O83" s="193"/>
      <c r="P83" s="190" t="s">
        <v>74</v>
      </c>
      <c r="Q83" s="192"/>
      <c r="R83" s="192"/>
      <c r="S83" s="192"/>
      <c r="T83" s="192"/>
      <c r="U83" s="192"/>
      <c r="V83" s="192"/>
      <c r="W83" s="193"/>
      <c r="X83" s="190" t="s">
        <v>75</v>
      </c>
      <c r="Y83" s="192"/>
      <c r="Z83" s="192"/>
      <c r="AA83" s="192"/>
      <c r="AB83" s="192"/>
      <c r="AC83" s="192"/>
      <c r="AD83" s="192"/>
      <c r="AE83" s="193"/>
    </row>
    <row r="84" spans="1:31" ht="15.75" thickBot="1">
      <c r="A84" s="186"/>
      <c r="B84" s="186"/>
      <c r="C84" s="186"/>
      <c r="D84" s="186"/>
      <c r="E84" s="188"/>
      <c r="F84" s="189"/>
      <c r="G84" s="190"/>
      <c r="H84" s="196" t="s">
        <v>76</v>
      </c>
      <c r="I84" s="199" t="s">
        <v>77</v>
      </c>
      <c r="J84" s="200"/>
      <c r="K84" s="200"/>
      <c r="L84" s="200"/>
      <c r="M84" s="200"/>
      <c r="N84" s="200"/>
      <c r="O84" s="201"/>
      <c r="P84" s="196" t="s">
        <v>76</v>
      </c>
      <c r="Q84" s="199" t="s">
        <v>77</v>
      </c>
      <c r="R84" s="200"/>
      <c r="S84" s="200"/>
      <c r="T84" s="200"/>
      <c r="U84" s="200"/>
      <c r="V84" s="200"/>
      <c r="W84" s="201"/>
      <c r="X84" s="196" t="s">
        <v>76</v>
      </c>
      <c r="Y84" s="199" t="s">
        <v>77</v>
      </c>
      <c r="Z84" s="200"/>
      <c r="AA84" s="200"/>
      <c r="AB84" s="200"/>
      <c r="AC84" s="200"/>
      <c r="AD84" s="200"/>
      <c r="AE84" s="201"/>
    </row>
    <row r="85" spans="1:31" ht="75.75" customHeight="1" thickBot="1">
      <c r="A85" s="186"/>
      <c r="B85" s="186"/>
      <c r="C85" s="186"/>
      <c r="D85" s="186"/>
      <c r="E85" s="188"/>
      <c r="F85" s="189"/>
      <c r="G85" s="190"/>
      <c r="H85" s="197"/>
      <c r="I85" s="202" t="s">
        <v>78</v>
      </c>
      <c r="J85" s="204" t="s">
        <v>79</v>
      </c>
      <c r="K85" s="205"/>
      <c r="L85" s="194" t="s">
        <v>80</v>
      </c>
      <c r="M85" s="194" t="s">
        <v>81</v>
      </c>
      <c r="N85" s="208" t="s">
        <v>82</v>
      </c>
      <c r="O85" s="209"/>
      <c r="P85" s="197"/>
      <c r="Q85" s="202" t="s">
        <v>78</v>
      </c>
      <c r="R85" s="204" t="s">
        <v>79</v>
      </c>
      <c r="S85" s="205"/>
      <c r="T85" s="194" t="s">
        <v>80</v>
      </c>
      <c r="U85" s="194" t="s">
        <v>81</v>
      </c>
      <c r="V85" s="208" t="s">
        <v>82</v>
      </c>
      <c r="W85" s="209"/>
      <c r="X85" s="197"/>
      <c r="Y85" s="202" t="s">
        <v>78</v>
      </c>
      <c r="Z85" s="204" t="s">
        <v>79</v>
      </c>
      <c r="AA85" s="205"/>
      <c r="AB85" s="194" t="s">
        <v>80</v>
      </c>
      <c r="AC85" s="194" t="s">
        <v>81</v>
      </c>
      <c r="AD85" s="208" t="s">
        <v>82</v>
      </c>
      <c r="AE85" s="209"/>
    </row>
    <row r="86" spans="1:31" ht="32.25" customHeight="1" thickBot="1">
      <c r="A86" s="187"/>
      <c r="B86" s="187"/>
      <c r="C86" s="187"/>
      <c r="D86" s="187"/>
      <c r="E86" s="188"/>
      <c r="F86" s="114"/>
      <c r="G86" s="191"/>
      <c r="H86" s="198"/>
      <c r="I86" s="203"/>
      <c r="J86" s="203"/>
      <c r="K86" s="206"/>
      <c r="L86" s="195"/>
      <c r="M86" s="207"/>
      <c r="N86" s="74" t="s">
        <v>83</v>
      </c>
      <c r="O86" s="74" t="s">
        <v>84</v>
      </c>
      <c r="P86" s="198"/>
      <c r="Q86" s="203"/>
      <c r="R86" s="203"/>
      <c r="S86" s="206"/>
      <c r="T86" s="195"/>
      <c r="U86" s="207"/>
      <c r="V86" s="74" t="s">
        <v>83</v>
      </c>
      <c r="W86" s="74" t="s">
        <v>84</v>
      </c>
      <c r="X86" s="198"/>
      <c r="Y86" s="203"/>
      <c r="Z86" s="203"/>
      <c r="AA86" s="206"/>
      <c r="AB86" s="195"/>
      <c r="AC86" s="207"/>
      <c r="AD86" s="74" t="s">
        <v>83</v>
      </c>
      <c r="AE86" s="74" t="s">
        <v>84</v>
      </c>
    </row>
    <row r="87" spans="1:31" ht="15.75" thickBot="1">
      <c r="A87" s="210">
        <v>1</v>
      </c>
      <c r="B87" s="211"/>
      <c r="C87" s="211"/>
      <c r="D87" s="212"/>
      <c r="E87" s="22">
        <v>2</v>
      </c>
      <c r="F87" s="179">
        <v>3</v>
      </c>
      <c r="G87" s="213"/>
      <c r="H87" s="23">
        <v>4</v>
      </c>
      <c r="I87" s="75">
        <v>5</v>
      </c>
      <c r="J87" s="214">
        <v>6</v>
      </c>
      <c r="K87" s="215"/>
      <c r="L87" s="75">
        <v>7</v>
      </c>
      <c r="M87" s="26">
        <v>8</v>
      </c>
      <c r="N87" s="27">
        <v>9</v>
      </c>
      <c r="O87" s="28">
        <v>10</v>
      </c>
      <c r="P87" s="23">
        <v>4</v>
      </c>
      <c r="Q87" s="75">
        <v>5</v>
      </c>
      <c r="R87" s="214">
        <v>6</v>
      </c>
      <c r="S87" s="215"/>
      <c r="T87" s="75">
        <v>7</v>
      </c>
      <c r="U87" s="29">
        <v>8</v>
      </c>
      <c r="V87" s="27">
        <v>9</v>
      </c>
      <c r="W87" s="28">
        <v>10</v>
      </c>
      <c r="X87" s="23">
        <v>4</v>
      </c>
      <c r="Y87" s="75">
        <v>5</v>
      </c>
      <c r="Z87" s="214">
        <v>6</v>
      </c>
      <c r="AA87" s="215"/>
      <c r="AB87" s="75">
        <v>7</v>
      </c>
      <c r="AC87" s="29">
        <v>8</v>
      </c>
      <c r="AD87" s="27">
        <v>9</v>
      </c>
      <c r="AE87" s="28">
        <v>10</v>
      </c>
    </row>
    <row r="88" spans="1:31" ht="19.5" thickBot="1">
      <c r="A88" s="216" t="s">
        <v>85</v>
      </c>
      <c r="B88" s="216"/>
      <c r="C88" s="216"/>
      <c r="D88" s="216"/>
      <c r="E88" s="30">
        <v>100</v>
      </c>
      <c r="F88" s="217" t="s">
        <v>86</v>
      </c>
      <c r="G88" s="217"/>
      <c r="H88" s="31">
        <f>H91+H94</f>
        <v>5956</v>
      </c>
      <c r="I88" s="31">
        <f>I91</f>
        <v>5295.9</v>
      </c>
      <c r="J88" s="218">
        <f>J94</f>
        <v>10.1</v>
      </c>
      <c r="K88" s="219"/>
      <c r="L88" s="32"/>
      <c r="M88" s="33"/>
      <c r="N88" s="27">
        <f>N91</f>
        <v>650</v>
      </c>
      <c r="O88" s="27">
        <f>O91</f>
        <v>0</v>
      </c>
      <c r="P88" s="31">
        <f>P91+P94</f>
        <v>5163.5</v>
      </c>
      <c r="Q88" s="31">
        <f>Q91</f>
        <v>4513.5</v>
      </c>
      <c r="R88" s="218">
        <f>R94</f>
        <v>0</v>
      </c>
      <c r="S88" s="219"/>
      <c r="T88" s="32"/>
      <c r="U88" s="33"/>
      <c r="V88" s="27">
        <f>V91</f>
        <v>650</v>
      </c>
      <c r="W88" s="27">
        <f>W91</f>
        <v>0</v>
      </c>
      <c r="X88" s="34">
        <f>X89+X97+X98</f>
        <v>5163.5</v>
      </c>
      <c r="Y88" s="31">
        <f>Y91</f>
        <v>4513.5</v>
      </c>
      <c r="Z88" s="218">
        <f>Z94</f>
        <v>0</v>
      </c>
      <c r="AA88" s="219"/>
      <c r="AB88" s="32"/>
      <c r="AC88" s="33"/>
      <c r="AD88" s="27">
        <f>AD91</f>
        <v>650</v>
      </c>
      <c r="AE88" s="27">
        <f>AE91</f>
        <v>0</v>
      </c>
    </row>
    <row r="89" spans="1:31" ht="15.75" thickBot="1">
      <c r="A89" s="220" t="s">
        <v>87</v>
      </c>
      <c r="B89" s="220"/>
      <c r="C89" s="220"/>
      <c r="D89" s="220"/>
      <c r="E89" s="35">
        <v>110</v>
      </c>
      <c r="F89" s="221"/>
      <c r="G89" s="221"/>
      <c r="H89" s="34"/>
      <c r="I89" s="77" t="s">
        <v>86</v>
      </c>
      <c r="J89" s="222" t="s">
        <v>86</v>
      </c>
      <c r="K89" s="223"/>
      <c r="L89" s="38" t="s">
        <v>86</v>
      </c>
      <c r="M89" s="33" t="s">
        <v>86</v>
      </c>
      <c r="N89" s="27"/>
      <c r="O89" s="28" t="s">
        <v>86</v>
      </c>
      <c r="P89" s="34"/>
      <c r="Q89" s="77" t="s">
        <v>86</v>
      </c>
      <c r="R89" s="222" t="s">
        <v>86</v>
      </c>
      <c r="S89" s="223"/>
      <c r="T89" s="38" t="s">
        <v>86</v>
      </c>
      <c r="U89" s="33" t="s">
        <v>86</v>
      </c>
      <c r="V89" s="27"/>
      <c r="W89" s="28" t="s">
        <v>86</v>
      </c>
      <c r="X89" s="34"/>
      <c r="Y89" s="77" t="s">
        <v>86</v>
      </c>
      <c r="Z89" s="222" t="s">
        <v>86</v>
      </c>
      <c r="AA89" s="223"/>
      <c r="AB89" s="38" t="s">
        <v>86</v>
      </c>
      <c r="AC89" s="33" t="s">
        <v>86</v>
      </c>
      <c r="AD89" s="27"/>
      <c r="AE89" s="28" t="s">
        <v>86</v>
      </c>
    </row>
    <row r="90" spans="1:31" ht="15.75" thickBot="1">
      <c r="A90" s="224"/>
      <c r="B90" s="224"/>
      <c r="C90" s="224"/>
      <c r="D90" s="224"/>
      <c r="E90" s="39"/>
      <c r="F90" s="221"/>
      <c r="G90" s="221"/>
      <c r="H90" s="34"/>
      <c r="I90" s="77"/>
      <c r="J90" s="222"/>
      <c r="K90" s="223"/>
      <c r="L90" s="38"/>
      <c r="M90" s="33"/>
      <c r="N90" s="27"/>
      <c r="O90" s="28"/>
      <c r="P90" s="34"/>
      <c r="Q90" s="77"/>
      <c r="R90" s="222"/>
      <c r="S90" s="223"/>
      <c r="T90" s="38"/>
      <c r="U90" s="33"/>
      <c r="V90" s="27"/>
      <c r="W90" s="28"/>
      <c r="X90" s="34"/>
      <c r="Y90" s="77"/>
      <c r="Z90" s="222"/>
      <c r="AA90" s="223"/>
      <c r="AB90" s="38"/>
      <c r="AC90" s="33"/>
      <c r="AD90" s="27"/>
      <c r="AE90" s="28"/>
    </row>
    <row r="91" spans="1:31" ht="15.75" thickBot="1">
      <c r="A91" s="220" t="s">
        <v>88</v>
      </c>
      <c r="B91" s="220"/>
      <c r="C91" s="220"/>
      <c r="D91" s="220"/>
      <c r="E91" s="35">
        <v>120</v>
      </c>
      <c r="F91" s="221">
        <v>130</v>
      </c>
      <c r="G91" s="221"/>
      <c r="H91" s="34">
        <f>I91+N91</f>
        <v>5945.9</v>
      </c>
      <c r="I91" s="77">
        <v>5295.9</v>
      </c>
      <c r="J91" s="222" t="s">
        <v>86</v>
      </c>
      <c r="K91" s="223"/>
      <c r="L91" s="38" t="s">
        <v>86</v>
      </c>
      <c r="M91" s="33"/>
      <c r="N91" s="27">
        <v>650</v>
      </c>
      <c r="O91" s="28"/>
      <c r="P91" s="34">
        <f>Q91+V91</f>
        <v>5163.5</v>
      </c>
      <c r="Q91" s="77">
        <v>4513.5</v>
      </c>
      <c r="R91" s="222" t="s">
        <v>86</v>
      </c>
      <c r="S91" s="223"/>
      <c r="T91" s="38" t="s">
        <v>86</v>
      </c>
      <c r="U91" s="33"/>
      <c r="V91" s="27">
        <f>N91</f>
        <v>650</v>
      </c>
      <c r="W91" s="28"/>
      <c r="X91" s="34">
        <f>Y91+AD91</f>
        <v>5163.5</v>
      </c>
      <c r="Y91" s="77">
        <f>Q91</f>
        <v>4513.5</v>
      </c>
      <c r="Z91" s="222" t="s">
        <v>86</v>
      </c>
      <c r="AA91" s="223"/>
      <c r="AB91" s="38" t="s">
        <v>86</v>
      </c>
      <c r="AC91" s="33"/>
      <c r="AD91" s="27">
        <f>V91</f>
        <v>650</v>
      </c>
      <c r="AE91" s="28"/>
    </row>
    <row r="92" spans="1:31" ht="15.75" thickBot="1">
      <c r="A92" s="220" t="s">
        <v>89</v>
      </c>
      <c r="B92" s="220"/>
      <c r="C92" s="220"/>
      <c r="D92" s="220"/>
      <c r="E92" s="39">
        <v>130</v>
      </c>
      <c r="F92" s="221"/>
      <c r="G92" s="221"/>
      <c r="H92" s="34"/>
      <c r="I92" s="77" t="s">
        <v>86</v>
      </c>
      <c r="J92" s="222" t="s">
        <v>86</v>
      </c>
      <c r="K92" s="223"/>
      <c r="L92" s="38" t="s">
        <v>86</v>
      </c>
      <c r="M92" s="33" t="s">
        <v>86</v>
      </c>
      <c r="N92" s="27"/>
      <c r="O92" s="28" t="s">
        <v>86</v>
      </c>
      <c r="P92" s="34"/>
      <c r="Q92" s="77" t="s">
        <v>86</v>
      </c>
      <c r="R92" s="222" t="s">
        <v>86</v>
      </c>
      <c r="S92" s="223"/>
      <c r="T92" s="38" t="s">
        <v>86</v>
      </c>
      <c r="U92" s="33" t="s">
        <v>86</v>
      </c>
      <c r="V92" s="27"/>
      <c r="W92" s="28" t="s">
        <v>86</v>
      </c>
      <c r="X92" s="34"/>
      <c r="Y92" s="77" t="s">
        <v>86</v>
      </c>
      <c r="Z92" s="222" t="s">
        <v>86</v>
      </c>
      <c r="AA92" s="223"/>
      <c r="AB92" s="38" t="s">
        <v>86</v>
      </c>
      <c r="AC92" s="33" t="s">
        <v>86</v>
      </c>
      <c r="AD92" s="27"/>
      <c r="AE92" s="28" t="s">
        <v>86</v>
      </c>
    </row>
    <row r="93" spans="1:31" ht="15.75" customHeight="1" thickBot="1">
      <c r="A93" s="224" t="s">
        <v>90</v>
      </c>
      <c r="B93" s="224"/>
      <c r="C93" s="224"/>
      <c r="D93" s="224"/>
      <c r="E93" s="39">
        <v>140</v>
      </c>
      <c r="F93" s="221"/>
      <c r="G93" s="221"/>
      <c r="H93" s="34"/>
      <c r="I93" s="77" t="s">
        <v>86</v>
      </c>
      <c r="J93" s="222" t="s">
        <v>86</v>
      </c>
      <c r="K93" s="223"/>
      <c r="L93" s="38" t="s">
        <v>86</v>
      </c>
      <c r="M93" s="33" t="s">
        <v>86</v>
      </c>
      <c r="N93" s="27"/>
      <c r="O93" s="28" t="s">
        <v>86</v>
      </c>
      <c r="P93" s="34"/>
      <c r="Q93" s="77" t="s">
        <v>86</v>
      </c>
      <c r="R93" s="222" t="s">
        <v>86</v>
      </c>
      <c r="S93" s="223"/>
      <c r="T93" s="38" t="s">
        <v>86</v>
      </c>
      <c r="U93" s="33" t="s">
        <v>86</v>
      </c>
      <c r="V93" s="27"/>
      <c r="W93" s="28" t="s">
        <v>86</v>
      </c>
      <c r="X93" s="34"/>
      <c r="Y93" s="77" t="s">
        <v>86</v>
      </c>
      <c r="Z93" s="222" t="s">
        <v>86</v>
      </c>
      <c r="AA93" s="223"/>
      <c r="AB93" s="38" t="s">
        <v>86</v>
      </c>
      <c r="AC93" s="33" t="s">
        <v>86</v>
      </c>
      <c r="AD93" s="27"/>
      <c r="AE93" s="28" t="s">
        <v>86</v>
      </c>
    </row>
    <row r="94" spans="1:31" ht="18.75" customHeight="1" thickBot="1">
      <c r="A94" s="224" t="s">
        <v>91</v>
      </c>
      <c r="B94" s="224"/>
      <c r="C94" s="224"/>
      <c r="D94" s="224"/>
      <c r="E94" s="39">
        <v>150</v>
      </c>
      <c r="F94" s="221">
        <v>130</v>
      </c>
      <c r="G94" s="221"/>
      <c r="H94" s="34">
        <f>J94</f>
        <v>10.1</v>
      </c>
      <c r="I94" s="77" t="s">
        <v>86</v>
      </c>
      <c r="J94" s="222">
        <f>J107</f>
        <v>10.1</v>
      </c>
      <c r="K94" s="223"/>
      <c r="L94" s="38"/>
      <c r="M94" s="33" t="s">
        <v>86</v>
      </c>
      <c r="N94" s="27" t="s">
        <v>86</v>
      </c>
      <c r="O94" s="28" t="s">
        <v>86</v>
      </c>
      <c r="P94" s="34">
        <v>0</v>
      </c>
      <c r="Q94" s="77" t="s">
        <v>86</v>
      </c>
      <c r="R94" s="222">
        <v>0</v>
      </c>
      <c r="S94" s="223"/>
      <c r="T94" s="38"/>
      <c r="U94" s="33" t="s">
        <v>86</v>
      </c>
      <c r="V94" s="27" t="s">
        <v>86</v>
      </c>
      <c r="W94" s="28" t="s">
        <v>86</v>
      </c>
      <c r="X94" s="34">
        <v>0</v>
      </c>
      <c r="Y94" s="77" t="s">
        <v>86</v>
      </c>
      <c r="Z94" s="222">
        <v>0</v>
      </c>
      <c r="AA94" s="223"/>
      <c r="AB94" s="38"/>
      <c r="AC94" s="33" t="s">
        <v>86</v>
      </c>
      <c r="AD94" s="27" t="s">
        <v>86</v>
      </c>
      <c r="AE94" s="28" t="s">
        <v>86</v>
      </c>
    </row>
    <row r="95" spans="1:31" ht="15.75" thickBot="1">
      <c r="A95" s="224" t="s">
        <v>92</v>
      </c>
      <c r="B95" s="224"/>
      <c r="C95" s="224"/>
      <c r="D95" s="224"/>
      <c r="E95" s="39">
        <v>160</v>
      </c>
      <c r="F95" s="221"/>
      <c r="G95" s="221"/>
      <c r="H95" s="34"/>
      <c r="I95" s="77" t="s">
        <v>86</v>
      </c>
      <c r="J95" s="222" t="s">
        <v>86</v>
      </c>
      <c r="K95" s="223"/>
      <c r="L95" s="38" t="s">
        <v>86</v>
      </c>
      <c r="M95" s="33" t="s">
        <v>86</v>
      </c>
      <c r="N95" s="27"/>
      <c r="O95" s="28"/>
      <c r="P95" s="34"/>
      <c r="Q95" s="77" t="s">
        <v>86</v>
      </c>
      <c r="R95" s="222" t="s">
        <v>86</v>
      </c>
      <c r="S95" s="223"/>
      <c r="T95" s="38" t="s">
        <v>86</v>
      </c>
      <c r="U95" s="33" t="s">
        <v>86</v>
      </c>
      <c r="V95" s="27"/>
      <c r="W95" s="28"/>
      <c r="X95" s="34"/>
      <c r="Y95" s="77" t="s">
        <v>86</v>
      </c>
      <c r="Z95" s="222" t="s">
        <v>86</v>
      </c>
      <c r="AA95" s="223"/>
      <c r="AB95" s="38" t="s">
        <v>86</v>
      </c>
      <c r="AC95" s="33" t="s">
        <v>86</v>
      </c>
      <c r="AD95" s="27"/>
      <c r="AE95" s="28"/>
    </row>
    <row r="96" spans="1:31" ht="15.75" thickBot="1">
      <c r="A96" s="224" t="s">
        <v>93</v>
      </c>
      <c r="B96" s="224"/>
      <c r="C96" s="224"/>
      <c r="D96" s="224"/>
      <c r="E96" s="39">
        <v>180</v>
      </c>
      <c r="F96" s="221" t="s">
        <v>86</v>
      </c>
      <c r="G96" s="221"/>
      <c r="H96" s="34"/>
      <c r="I96" s="77" t="s">
        <v>86</v>
      </c>
      <c r="J96" s="222" t="s">
        <v>86</v>
      </c>
      <c r="K96" s="223"/>
      <c r="L96" s="38" t="s">
        <v>86</v>
      </c>
      <c r="M96" s="33" t="s">
        <v>86</v>
      </c>
      <c r="N96" s="27"/>
      <c r="O96" s="28" t="s">
        <v>86</v>
      </c>
      <c r="P96" s="34"/>
      <c r="Q96" s="77" t="s">
        <v>86</v>
      </c>
      <c r="R96" s="222" t="s">
        <v>86</v>
      </c>
      <c r="S96" s="223"/>
      <c r="T96" s="38" t="s">
        <v>86</v>
      </c>
      <c r="U96" s="33" t="s">
        <v>86</v>
      </c>
      <c r="V96" s="27"/>
      <c r="W96" s="28" t="s">
        <v>86</v>
      </c>
      <c r="X96" s="34"/>
      <c r="Y96" s="77" t="s">
        <v>86</v>
      </c>
      <c r="Z96" s="222" t="s">
        <v>86</v>
      </c>
      <c r="AA96" s="223"/>
      <c r="AB96" s="38" t="s">
        <v>86</v>
      </c>
      <c r="AC96" s="33" t="s">
        <v>86</v>
      </c>
      <c r="AD96" s="27"/>
      <c r="AE96" s="28" t="s">
        <v>86</v>
      </c>
    </row>
    <row r="97" spans="1:31" ht="16.5" thickBot="1">
      <c r="A97" s="225"/>
      <c r="B97" s="225"/>
      <c r="C97" s="225"/>
      <c r="D97" s="225"/>
      <c r="E97" s="40"/>
      <c r="F97" s="221"/>
      <c r="G97" s="221"/>
      <c r="H97" s="34"/>
      <c r="I97" s="77"/>
      <c r="J97" s="222"/>
      <c r="K97" s="223"/>
      <c r="L97" s="38"/>
      <c r="M97" s="33"/>
      <c r="N97" s="27"/>
      <c r="O97" s="28"/>
      <c r="P97" s="34"/>
      <c r="Q97" s="77"/>
      <c r="R97" s="222"/>
      <c r="S97" s="223"/>
      <c r="T97" s="38"/>
      <c r="U97" s="33"/>
      <c r="V97" s="27"/>
      <c r="W97" s="28"/>
      <c r="X97" s="34"/>
      <c r="Y97" s="77"/>
      <c r="Z97" s="222"/>
      <c r="AA97" s="223"/>
      <c r="AB97" s="38"/>
      <c r="AC97" s="33"/>
      <c r="AD97" s="27"/>
      <c r="AE97" s="28"/>
    </row>
    <row r="98" spans="1:31" ht="19.5" thickBot="1">
      <c r="A98" s="226" t="s">
        <v>94</v>
      </c>
      <c r="B98" s="226"/>
      <c r="C98" s="226"/>
      <c r="D98" s="226"/>
      <c r="E98" s="39">
        <v>200</v>
      </c>
      <c r="F98" s="221"/>
      <c r="G98" s="221"/>
      <c r="H98" s="34">
        <f>H99+H107+H108</f>
        <v>5956</v>
      </c>
      <c r="I98" s="34">
        <f>I99+I107+I108</f>
        <v>5295.9</v>
      </c>
      <c r="J98" s="227">
        <f>J99+J107+J108</f>
        <v>10.1</v>
      </c>
      <c r="K98" s="228"/>
      <c r="L98" s="38"/>
      <c r="M98" s="75"/>
      <c r="N98" s="42">
        <f>N99+N107+N108</f>
        <v>650</v>
      </c>
      <c r="O98" s="41">
        <f>O99+O107+O108</f>
        <v>0</v>
      </c>
      <c r="P98" s="34">
        <f>P99+P107+P108</f>
        <v>5163.5</v>
      </c>
      <c r="Q98" s="34">
        <f>Q99+Q107+Q108</f>
        <v>4513.5</v>
      </c>
      <c r="R98" s="222">
        <v>0</v>
      </c>
      <c r="S98" s="223"/>
      <c r="T98" s="38"/>
      <c r="U98" s="75"/>
      <c r="V98" s="42">
        <f>V99+V107+V108</f>
        <v>650</v>
      </c>
      <c r="W98" s="41">
        <f>W99+W107+W108</f>
        <v>0</v>
      </c>
      <c r="X98" s="34">
        <f>X99+X107+X108</f>
        <v>5163.5</v>
      </c>
      <c r="Y98" s="34">
        <f>Y99+Y107+Y108</f>
        <v>4513.5</v>
      </c>
      <c r="Z98" s="222">
        <v>0</v>
      </c>
      <c r="AA98" s="223"/>
      <c r="AB98" s="38"/>
      <c r="AC98" s="75"/>
      <c r="AD98" s="43">
        <f>AD99+AD107+AD108</f>
        <v>650</v>
      </c>
      <c r="AE98" s="44">
        <f>AE99+AE107+AE108</f>
        <v>0</v>
      </c>
    </row>
    <row r="99" spans="1:31" ht="15.75" thickBot="1">
      <c r="A99" s="224" t="s">
        <v>95</v>
      </c>
      <c r="B99" s="224"/>
      <c r="C99" s="224"/>
      <c r="D99" s="224"/>
      <c r="E99" s="39">
        <v>210</v>
      </c>
      <c r="F99" s="221">
        <v>210</v>
      </c>
      <c r="G99" s="221"/>
      <c r="H99" s="34">
        <f>I99+N99</f>
        <v>4667.9</v>
      </c>
      <c r="I99" s="77">
        <v>4667.9</v>
      </c>
      <c r="J99" s="222">
        <f>J100</f>
        <v>0</v>
      </c>
      <c r="K99" s="223"/>
      <c r="L99" s="38"/>
      <c r="M99" s="33"/>
      <c r="N99" s="27">
        <f>N102</f>
        <v>0</v>
      </c>
      <c r="O99" s="27">
        <f>O102</f>
        <v>0</v>
      </c>
      <c r="P99" s="34">
        <f>Q99+V99</f>
        <v>4252.7</v>
      </c>
      <c r="Q99" s="77">
        <v>4252.7</v>
      </c>
      <c r="R99" s="222">
        <v>0</v>
      </c>
      <c r="S99" s="223"/>
      <c r="T99" s="38"/>
      <c r="U99" s="33"/>
      <c r="V99" s="27"/>
      <c r="W99" s="28"/>
      <c r="X99" s="34">
        <f>Y99+Z99+AD99</f>
        <v>4252.7</v>
      </c>
      <c r="Y99" s="77">
        <f>Q99</f>
        <v>4252.7</v>
      </c>
      <c r="Z99" s="222">
        <v>0</v>
      </c>
      <c r="AA99" s="223"/>
      <c r="AB99" s="38"/>
      <c r="AC99" s="33"/>
      <c r="AD99" s="27">
        <v>0</v>
      </c>
      <c r="AE99" s="28">
        <v>0</v>
      </c>
    </row>
    <row r="100" spans="1:31" ht="31.5" customHeight="1" thickBot="1">
      <c r="A100" s="224" t="s">
        <v>96</v>
      </c>
      <c r="B100" s="224"/>
      <c r="C100" s="224"/>
      <c r="D100" s="224"/>
      <c r="E100" s="39">
        <v>211</v>
      </c>
      <c r="F100" s="221">
        <v>211</v>
      </c>
      <c r="G100" s="221"/>
      <c r="H100" s="34">
        <f>I100+N100</f>
        <v>4666.9</v>
      </c>
      <c r="I100" s="77">
        <v>4666.9</v>
      </c>
      <c r="J100" s="222">
        <v>0</v>
      </c>
      <c r="K100" s="223"/>
      <c r="L100" s="38"/>
      <c r="M100" s="33"/>
      <c r="N100" s="27">
        <v>0</v>
      </c>
      <c r="O100" s="28">
        <v>0</v>
      </c>
      <c r="P100" s="34">
        <f>Q100+V100</f>
        <v>4251.7</v>
      </c>
      <c r="Q100" s="77">
        <v>4251.7</v>
      </c>
      <c r="R100" s="222"/>
      <c r="S100" s="223"/>
      <c r="T100" s="38"/>
      <c r="U100" s="33"/>
      <c r="V100" s="27"/>
      <c r="W100" s="28"/>
      <c r="X100" s="34">
        <f>Y100+Z100+AD100</f>
        <v>4251.7</v>
      </c>
      <c r="Y100" s="77">
        <f>Q100</f>
        <v>4251.7</v>
      </c>
      <c r="Z100" s="222"/>
      <c r="AA100" s="223"/>
      <c r="AB100" s="38"/>
      <c r="AC100" s="33"/>
      <c r="AD100" s="27"/>
      <c r="AE100" s="28"/>
    </row>
    <row r="101" spans="1:31" ht="15.75" thickBot="1">
      <c r="A101" s="224" t="s">
        <v>97</v>
      </c>
      <c r="B101" s="224"/>
      <c r="C101" s="224"/>
      <c r="D101" s="224"/>
      <c r="E101" s="39">
        <v>220</v>
      </c>
      <c r="F101" s="221"/>
      <c r="G101" s="221"/>
      <c r="H101" s="34"/>
      <c r="I101" s="77"/>
      <c r="J101" s="222"/>
      <c r="K101" s="223"/>
      <c r="L101" s="38"/>
      <c r="M101" s="33"/>
      <c r="N101" s="27"/>
      <c r="O101" s="28"/>
      <c r="P101" s="34"/>
      <c r="Q101" s="77"/>
      <c r="R101" s="222"/>
      <c r="S101" s="223"/>
      <c r="T101" s="38"/>
      <c r="U101" s="33"/>
      <c r="V101" s="27"/>
      <c r="W101" s="28"/>
      <c r="X101" s="34"/>
      <c r="Y101" s="77"/>
      <c r="Z101" s="222"/>
      <c r="AA101" s="223"/>
      <c r="AB101" s="38"/>
      <c r="AC101" s="33"/>
      <c r="AD101" s="27"/>
      <c r="AE101" s="28"/>
    </row>
    <row r="102" spans="1:31" ht="15.75" hidden="1" thickBot="1">
      <c r="A102" s="179" t="s">
        <v>98</v>
      </c>
      <c r="B102" s="180"/>
      <c r="C102" s="180"/>
      <c r="D102" s="181"/>
      <c r="E102" s="35"/>
      <c r="F102" s="221"/>
      <c r="G102" s="221"/>
      <c r="H102" s="34"/>
      <c r="I102" s="77"/>
      <c r="J102" s="222"/>
      <c r="K102" s="223"/>
      <c r="L102" s="38"/>
      <c r="M102" s="33"/>
      <c r="N102" s="27"/>
      <c r="O102" s="28"/>
      <c r="P102" s="34"/>
      <c r="Q102" s="77"/>
      <c r="R102" s="222"/>
      <c r="S102" s="223"/>
      <c r="T102" s="38"/>
      <c r="U102" s="33"/>
      <c r="V102" s="27"/>
      <c r="W102" s="28"/>
      <c r="X102" s="34"/>
      <c r="Y102" s="77"/>
      <c r="Z102" s="222"/>
      <c r="AA102" s="223"/>
      <c r="AB102" s="38"/>
      <c r="AC102" s="33"/>
      <c r="AD102" s="27"/>
      <c r="AE102" s="28"/>
    </row>
    <row r="103" spans="1:31" ht="15.75" thickBot="1">
      <c r="A103" s="224" t="s">
        <v>99</v>
      </c>
      <c r="B103" s="224"/>
      <c r="C103" s="224"/>
      <c r="D103" s="224"/>
      <c r="E103" s="39">
        <v>230</v>
      </c>
      <c r="F103" s="221"/>
      <c r="G103" s="221"/>
      <c r="H103" s="34"/>
      <c r="I103" s="77"/>
      <c r="J103" s="222"/>
      <c r="K103" s="223"/>
      <c r="L103" s="38"/>
      <c r="M103" s="33"/>
      <c r="N103" s="27"/>
      <c r="O103" s="28"/>
      <c r="P103" s="34"/>
      <c r="Q103" s="77"/>
      <c r="R103" s="222"/>
      <c r="S103" s="223"/>
      <c r="T103" s="38"/>
      <c r="U103" s="33"/>
      <c r="V103" s="27"/>
      <c r="W103" s="28"/>
      <c r="X103" s="34"/>
      <c r="Y103" s="77"/>
      <c r="Z103" s="222"/>
      <c r="AA103" s="223"/>
      <c r="AB103" s="38"/>
      <c r="AC103" s="33"/>
      <c r="AD103" s="27"/>
      <c r="AE103" s="28"/>
    </row>
    <row r="104" spans="1:31" ht="15.75" hidden="1" thickBot="1">
      <c r="A104" s="179" t="s">
        <v>98</v>
      </c>
      <c r="B104" s="180"/>
      <c r="C104" s="180"/>
      <c r="D104" s="181"/>
      <c r="E104" s="39"/>
      <c r="F104" s="221"/>
      <c r="G104" s="221"/>
      <c r="H104" s="34"/>
      <c r="I104" s="77"/>
      <c r="J104" s="222"/>
      <c r="K104" s="223"/>
      <c r="L104" s="38"/>
      <c r="M104" s="33"/>
      <c r="N104" s="27"/>
      <c r="O104" s="28"/>
      <c r="P104" s="34"/>
      <c r="Q104" s="77"/>
      <c r="R104" s="222"/>
      <c r="S104" s="223"/>
      <c r="T104" s="38"/>
      <c r="U104" s="33"/>
      <c r="V104" s="27"/>
      <c r="W104" s="28"/>
      <c r="X104" s="34"/>
      <c r="Y104" s="77"/>
      <c r="Z104" s="222"/>
      <c r="AA104" s="223"/>
      <c r="AB104" s="38"/>
      <c r="AC104" s="33"/>
      <c r="AD104" s="27"/>
      <c r="AE104" s="28"/>
    </row>
    <row r="105" spans="1:31" ht="15.75" thickBot="1">
      <c r="A105" s="224" t="s">
        <v>100</v>
      </c>
      <c r="B105" s="224"/>
      <c r="C105" s="224"/>
      <c r="D105" s="224"/>
      <c r="E105" s="39">
        <v>240</v>
      </c>
      <c r="F105" s="221"/>
      <c r="G105" s="221"/>
      <c r="H105" s="34"/>
      <c r="I105" s="77"/>
      <c r="J105" s="222"/>
      <c r="K105" s="223"/>
      <c r="L105" s="38"/>
      <c r="M105" s="33"/>
      <c r="N105" s="27"/>
      <c r="O105" s="28"/>
      <c r="P105" s="34"/>
      <c r="Q105" s="77"/>
      <c r="R105" s="222"/>
      <c r="S105" s="223"/>
      <c r="T105" s="38"/>
      <c r="U105" s="33"/>
      <c r="V105" s="27"/>
      <c r="W105" s="28"/>
      <c r="X105" s="34"/>
      <c r="Y105" s="77"/>
      <c r="Z105" s="222"/>
      <c r="AA105" s="223"/>
      <c r="AB105" s="38"/>
      <c r="AC105" s="33"/>
      <c r="AD105" s="27"/>
      <c r="AE105" s="28"/>
    </row>
    <row r="106" spans="1:31" ht="15.75" thickBot="1">
      <c r="A106" s="224"/>
      <c r="B106" s="224"/>
      <c r="C106" s="224"/>
      <c r="D106" s="224"/>
      <c r="E106" s="39"/>
      <c r="F106" s="221"/>
      <c r="G106" s="221"/>
      <c r="H106" s="34"/>
      <c r="I106" s="77"/>
      <c r="J106" s="222"/>
      <c r="K106" s="223"/>
      <c r="L106" s="38"/>
      <c r="M106" s="33"/>
      <c r="N106" s="27"/>
      <c r="O106" s="28"/>
      <c r="P106" s="34"/>
      <c r="Q106" s="77"/>
      <c r="R106" s="222"/>
      <c r="S106" s="223"/>
      <c r="T106" s="38"/>
      <c r="U106" s="33"/>
      <c r="V106" s="27"/>
      <c r="W106" s="28"/>
      <c r="X106" s="34"/>
      <c r="Y106" s="77"/>
      <c r="Z106" s="222"/>
      <c r="AA106" s="223"/>
      <c r="AB106" s="38"/>
      <c r="AC106" s="33"/>
      <c r="AD106" s="27"/>
      <c r="AE106" s="28"/>
    </row>
    <row r="107" spans="1:31" ht="30" customHeight="1" thickBot="1">
      <c r="A107" s="224" t="s">
        <v>101</v>
      </c>
      <c r="B107" s="224"/>
      <c r="C107" s="224"/>
      <c r="D107" s="224"/>
      <c r="E107" s="39">
        <v>250</v>
      </c>
      <c r="F107" s="221">
        <v>290</v>
      </c>
      <c r="G107" s="221"/>
      <c r="H107" s="34">
        <f>I107+J107+N107</f>
        <v>11.5</v>
      </c>
      <c r="I107" s="77">
        <v>1.4</v>
      </c>
      <c r="J107" s="222">
        <v>10.1</v>
      </c>
      <c r="K107" s="223"/>
      <c r="L107" s="38"/>
      <c r="M107" s="33"/>
      <c r="N107" s="27"/>
      <c r="O107" s="28"/>
      <c r="P107" s="34">
        <f>Q107+R107+V107</f>
        <v>0.2</v>
      </c>
      <c r="Q107" s="31">
        <v>0.2</v>
      </c>
      <c r="R107" s="218">
        <v>0</v>
      </c>
      <c r="S107" s="219"/>
      <c r="T107" s="38"/>
      <c r="U107" s="33"/>
      <c r="V107" s="27"/>
      <c r="W107" s="28"/>
      <c r="X107" s="34">
        <f>Y107+Z107+AD107</f>
        <v>0.2</v>
      </c>
      <c r="Y107" s="31">
        <f>Q107</f>
        <v>0.2</v>
      </c>
      <c r="Z107" s="222"/>
      <c r="AA107" s="223"/>
      <c r="AB107" s="38"/>
      <c r="AC107" s="33"/>
      <c r="AD107" s="27"/>
      <c r="AE107" s="28"/>
    </row>
    <row r="108" spans="1:31" ht="15.75" thickBot="1">
      <c r="A108" s="224" t="s">
        <v>102</v>
      </c>
      <c r="B108" s="224"/>
      <c r="C108" s="224"/>
      <c r="D108" s="224"/>
      <c r="E108" s="39">
        <v>260</v>
      </c>
      <c r="F108" s="221" t="s">
        <v>86</v>
      </c>
      <c r="G108" s="221"/>
      <c r="H108" s="34">
        <f>I108+J108+N108</f>
        <v>1276.6</v>
      </c>
      <c r="I108" s="77">
        <v>626.6</v>
      </c>
      <c r="J108" s="222">
        <v>0</v>
      </c>
      <c r="K108" s="223"/>
      <c r="L108" s="38">
        <v>0</v>
      </c>
      <c r="M108" s="33">
        <v>0</v>
      </c>
      <c r="N108" s="27">
        <f>N91</f>
        <v>650</v>
      </c>
      <c r="O108" s="28">
        <v>0</v>
      </c>
      <c r="P108" s="34">
        <f>Q108+R108+V108</f>
        <v>910.6</v>
      </c>
      <c r="Q108" s="77">
        <v>260.6</v>
      </c>
      <c r="R108" s="222">
        <v>0</v>
      </c>
      <c r="S108" s="223"/>
      <c r="T108" s="38"/>
      <c r="U108" s="33"/>
      <c r="V108" s="27">
        <f>N108</f>
        <v>650</v>
      </c>
      <c r="W108" s="28"/>
      <c r="X108" s="34">
        <f>Y108+Z108+AD108</f>
        <v>910.6</v>
      </c>
      <c r="Y108" s="77">
        <f>Q108</f>
        <v>260.6</v>
      </c>
      <c r="Z108" s="222">
        <v>0</v>
      </c>
      <c r="AA108" s="223"/>
      <c r="AB108" s="38"/>
      <c r="AC108" s="33"/>
      <c r="AD108" s="27">
        <f>V108</f>
        <v>650</v>
      </c>
      <c r="AE108" s="28">
        <v>0</v>
      </c>
    </row>
    <row r="109" spans="1:31" ht="15.75" thickBot="1">
      <c r="A109" s="224"/>
      <c r="B109" s="224"/>
      <c r="C109" s="224"/>
      <c r="D109" s="224"/>
      <c r="E109" s="39"/>
      <c r="F109" s="221"/>
      <c r="G109" s="221"/>
      <c r="H109" s="34"/>
      <c r="I109" s="77"/>
      <c r="J109" s="222"/>
      <c r="K109" s="223"/>
      <c r="L109" s="38"/>
      <c r="M109" s="33"/>
      <c r="N109" s="27"/>
      <c r="O109" s="28"/>
      <c r="P109" s="34"/>
      <c r="Q109" s="77"/>
      <c r="R109" s="222"/>
      <c r="S109" s="223"/>
      <c r="T109" s="38"/>
      <c r="U109" s="33"/>
      <c r="V109" s="27"/>
      <c r="W109" s="28"/>
      <c r="X109" s="34"/>
      <c r="Y109" s="77"/>
      <c r="Z109" s="222"/>
      <c r="AA109" s="223"/>
      <c r="AB109" s="38"/>
      <c r="AC109" s="33"/>
      <c r="AD109" s="27"/>
      <c r="AE109" s="28"/>
    </row>
    <row r="110" spans="1:31" ht="15.75" hidden="1" thickBot="1">
      <c r="A110" s="224"/>
      <c r="B110" s="224"/>
      <c r="C110" s="224"/>
      <c r="D110" s="224"/>
      <c r="E110" s="39"/>
      <c r="F110" s="221"/>
      <c r="G110" s="221"/>
      <c r="H110" s="34"/>
      <c r="I110" s="77"/>
      <c r="J110" s="222"/>
      <c r="K110" s="223"/>
      <c r="L110" s="38"/>
      <c r="M110" s="33"/>
      <c r="N110" s="27"/>
      <c r="O110" s="28"/>
      <c r="P110" s="34"/>
      <c r="Q110" s="77"/>
      <c r="R110" s="222"/>
      <c r="S110" s="223"/>
      <c r="T110" s="38"/>
      <c r="U110" s="33"/>
      <c r="V110" s="27"/>
      <c r="W110" s="28"/>
      <c r="X110" s="34"/>
      <c r="Y110" s="77"/>
      <c r="Z110" s="222"/>
      <c r="AA110" s="223"/>
      <c r="AB110" s="38"/>
      <c r="AC110" s="33"/>
      <c r="AD110" s="27"/>
      <c r="AE110" s="28"/>
    </row>
    <row r="111" spans="1:31" ht="38.25" customHeight="1" thickBot="1">
      <c r="A111" s="226" t="s">
        <v>103</v>
      </c>
      <c r="B111" s="226"/>
      <c r="C111" s="226"/>
      <c r="D111" s="226"/>
      <c r="E111" s="45">
        <v>300</v>
      </c>
      <c r="F111" s="221" t="s">
        <v>86</v>
      </c>
      <c r="G111" s="221"/>
      <c r="H111" s="34">
        <f>I111+J111+N111</f>
        <v>5956</v>
      </c>
      <c r="I111" s="77">
        <f>I112+I113</f>
        <v>5295.9</v>
      </c>
      <c r="J111" s="222">
        <f>J112</f>
        <v>10.1</v>
      </c>
      <c r="K111" s="223"/>
      <c r="L111" s="38"/>
      <c r="M111" s="33"/>
      <c r="N111" s="27">
        <f>N112+N113</f>
        <v>650</v>
      </c>
      <c r="O111" s="76">
        <f>O112+O113</f>
        <v>0</v>
      </c>
      <c r="P111" s="34">
        <f>Q111+R111+V111</f>
        <v>5163.5</v>
      </c>
      <c r="Q111" s="77">
        <f>Q112+Q113</f>
        <v>4513.5</v>
      </c>
      <c r="R111" s="222"/>
      <c r="S111" s="223"/>
      <c r="T111" s="38"/>
      <c r="U111" s="75"/>
      <c r="V111" s="47">
        <f>V112+V113</f>
        <v>650</v>
      </c>
      <c r="W111" s="28"/>
      <c r="X111" s="34">
        <f>Y111+Z111+AD111</f>
        <v>5163.5</v>
      </c>
      <c r="Y111" s="77">
        <f>Y112+Y113</f>
        <v>4513.5</v>
      </c>
      <c r="Z111" s="222"/>
      <c r="AA111" s="223"/>
      <c r="AB111" s="38"/>
      <c r="AC111" s="75"/>
      <c r="AD111" s="47">
        <f>AD112+AD113</f>
        <v>650</v>
      </c>
      <c r="AE111" s="28"/>
    </row>
    <row r="112" spans="1:31" ht="21" customHeight="1" thickBot="1">
      <c r="A112" s="224" t="s">
        <v>104</v>
      </c>
      <c r="B112" s="224"/>
      <c r="C112" s="224"/>
      <c r="D112" s="224"/>
      <c r="E112" s="39">
        <v>310</v>
      </c>
      <c r="F112" s="221">
        <v>310</v>
      </c>
      <c r="G112" s="221"/>
      <c r="H112" s="34">
        <f>I112+J112+N112</f>
        <v>5956</v>
      </c>
      <c r="I112" s="77">
        <f>I98</f>
        <v>5295.9</v>
      </c>
      <c r="J112" s="222">
        <f>J98</f>
        <v>10.1</v>
      </c>
      <c r="K112" s="223"/>
      <c r="L112" s="38"/>
      <c r="M112" s="33"/>
      <c r="N112" s="27">
        <f>N108</f>
        <v>650</v>
      </c>
      <c r="O112" s="28">
        <v>0</v>
      </c>
      <c r="P112" s="34">
        <f>Q112+R112+V112</f>
        <v>5163.5</v>
      </c>
      <c r="Q112" s="77">
        <f>Q98</f>
        <v>4513.5</v>
      </c>
      <c r="R112" s="222"/>
      <c r="S112" s="223"/>
      <c r="T112" s="38"/>
      <c r="U112" s="33"/>
      <c r="V112" s="27">
        <f>N112</f>
        <v>650</v>
      </c>
      <c r="W112" s="28"/>
      <c r="X112" s="34">
        <f>Y112+Z112+AD112</f>
        <v>5163.5</v>
      </c>
      <c r="Y112" s="77">
        <f>Q112</f>
        <v>4513.5</v>
      </c>
      <c r="Z112" s="222"/>
      <c r="AA112" s="223"/>
      <c r="AB112" s="38"/>
      <c r="AC112" s="33"/>
      <c r="AD112" s="27">
        <f>V112</f>
        <v>650</v>
      </c>
      <c r="AE112" s="28"/>
    </row>
    <row r="113" spans="1:31" ht="15.75" thickBot="1">
      <c r="A113" s="224" t="s">
        <v>105</v>
      </c>
      <c r="B113" s="224"/>
      <c r="C113" s="224"/>
      <c r="D113" s="224"/>
      <c r="E113" s="39">
        <v>320</v>
      </c>
      <c r="F113" s="221"/>
      <c r="G113" s="221"/>
      <c r="H113" s="34"/>
      <c r="I113" s="77">
        <v>0</v>
      </c>
      <c r="J113" s="222">
        <v>0</v>
      </c>
      <c r="K113" s="223"/>
      <c r="L113" s="38"/>
      <c r="M113" s="33"/>
      <c r="N113" s="27"/>
      <c r="O113" s="28"/>
      <c r="P113" s="34"/>
      <c r="Q113" s="77"/>
      <c r="R113" s="222"/>
      <c r="S113" s="223"/>
      <c r="T113" s="38"/>
      <c r="U113" s="33"/>
      <c r="V113" s="27"/>
      <c r="W113" s="28"/>
      <c r="X113" s="34"/>
      <c r="Y113" s="77"/>
      <c r="Z113" s="222"/>
      <c r="AA113" s="223"/>
      <c r="AB113" s="38"/>
      <c r="AC113" s="33"/>
      <c r="AD113" s="27"/>
      <c r="AE113" s="28"/>
    </row>
    <row r="114" spans="1:31" ht="40.5" customHeight="1" thickBot="1">
      <c r="A114" s="226" t="s">
        <v>106</v>
      </c>
      <c r="B114" s="226"/>
      <c r="C114" s="226"/>
      <c r="D114" s="226"/>
      <c r="E114" s="45">
        <v>400</v>
      </c>
      <c r="F114" s="229"/>
      <c r="G114" s="229"/>
      <c r="H114" s="34">
        <f>I114+J114+N114</f>
        <v>5956</v>
      </c>
      <c r="I114" s="77">
        <f>I115+I116</f>
        <v>5295.9</v>
      </c>
      <c r="J114" s="222">
        <f>J115+J116</f>
        <v>10.1</v>
      </c>
      <c r="K114" s="223"/>
      <c r="L114" s="38"/>
      <c r="M114" s="75"/>
      <c r="N114" s="47">
        <f>N115+N116</f>
        <v>650</v>
      </c>
      <c r="O114" s="28">
        <f>O115+O116</f>
        <v>0</v>
      </c>
      <c r="P114" s="34">
        <f>Q114+R114+V114</f>
        <v>5163.5</v>
      </c>
      <c r="Q114" s="77">
        <f>Q115+Q116</f>
        <v>4513.5</v>
      </c>
      <c r="R114" s="230"/>
      <c r="S114" s="231"/>
      <c r="T114" s="48"/>
      <c r="U114" s="49"/>
      <c r="V114" s="47">
        <f>V115+V116</f>
        <v>650</v>
      </c>
      <c r="W114" s="50"/>
      <c r="X114" s="34">
        <f>Y114+Z114+AD114</f>
        <v>5163.5</v>
      </c>
      <c r="Y114" s="77">
        <f>Y115+Y116</f>
        <v>4513.5</v>
      </c>
      <c r="Z114" s="230"/>
      <c r="AA114" s="231"/>
      <c r="AB114" s="48"/>
      <c r="AC114" s="49"/>
      <c r="AD114" s="27">
        <f>AD115+AD116</f>
        <v>650</v>
      </c>
      <c r="AE114" s="51"/>
    </row>
    <row r="115" spans="1:31" ht="19.5" customHeight="1" thickBot="1">
      <c r="A115" s="224" t="s">
        <v>107</v>
      </c>
      <c r="B115" s="224"/>
      <c r="C115" s="224"/>
      <c r="D115" s="224"/>
      <c r="E115" s="39">
        <v>410</v>
      </c>
      <c r="F115" s="221">
        <v>410</v>
      </c>
      <c r="G115" s="221"/>
      <c r="H115" s="34">
        <f>I115+J115+N115</f>
        <v>5956</v>
      </c>
      <c r="I115" s="77">
        <f>I112</f>
        <v>5295.9</v>
      </c>
      <c r="J115" s="222">
        <f>J112</f>
        <v>10.1</v>
      </c>
      <c r="K115" s="223"/>
      <c r="L115" s="38"/>
      <c r="M115" s="33"/>
      <c r="N115" s="27">
        <f>N112+N117</f>
        <v>650</v>
      </c>
      <c r="O115" s="28">
        <v>0</v>
      </c>
      <c r="P115" s="34">
        <f>Q115+R115+V115</f>
        <v>5163.5</v>
      </c>
      <c r="Q115" s="77">
        <f>Q112</f>
        <v>4513.5</v>
      </c>
      <c r="R115" s="222"/>
      <c r="S115" s="223"/>
      <c r="T115" s="38"/>
      <c r="U115" s="33"/>
      <c r="V115" s="27">
        <f>V112</f>
        <v>650</v>
      </c>
      <c r="W115" s="28"/>
      <c r="X115" s="34">
        <f>Y115+Z115+AD115</f>
        <v>5163.5</v>
      </c>
      <c r="Y115" s="77">
        <f>Q115</f>
        <v>4513.5</v>
      </c>
      <c r="Z115" s="222"/>
      <c r="AA115" s="223"/>
      <c r="AB115" s="38"/>
      <c r="AC115" s="33"/>
      <c r="AD115" s="27">
        <f>V115</f>
        <v>650</v>
      </c>
      <c r="AE115" s="28">
        <v>0</v>
      </c>
    </row>
    <row r="116" spans="1:31" ht="15.75" thickBot="1">
      <c r="A116" s="224" t="s">
        <v>108</v>
      </c>
      <c r="B116" s="224"/>
      <c r="C116" s="224"/>
      <c r="D116" s="224"/>
      <c r="E116" s="39">
        <v>420</v>
      </c>
      <c r="F116" s="221"/>
      <c r="G116" s="221"/>
      <c r="H116" s="34">
        <v>0</v>
      </c>
      <c r="I116" s="77">
        <v>0</v>
      </c>
      <c r="J116" s="222">
        <v>0</v>
      </c>
      <c r="K116" s="223"/>
      <c r="L116" s="38"/>
      <c r="M116" s="33"/>
      <c r="N116" s="27">
        <v>0</v>
      </c>
      <c r="O116" s="28">
        <v>0</v>
      </c>
      <c r="P116" s="34">
        <v>0</v>
      </c>
      <c r="Q116" s="77"/>
      <c r="R116" s="222"/>
      <c r="S116" s="223"/>
      <c r="T116" s="38"/>
      <c r="U116" s="33"/>
      <c r="V116" s="27"/>
      <c r="W116" s="28"/>
      <c r="X116" s="34">
        <v>0</v>
      </c>
      <c r="Y116" s="77">
        <v>0</v>
      </c>
      <c r="Z116" s="222"/>
      <c r="AA116" s="223"/>
      <c r="AB116" s="38"/>
      <c r="AC116" s="33"/>
      <c r="AD116" s="27"/>
      <c r="AE116" s="28"/>
    </row>
    <row r="117" spans="1:31" ht="19.5" thickBot="1">
      <c r="A117" s="226" t="s">
        <v>109</v>
      </c>
      <c r="B117" s="226"/>
      <c r="C117" s="226"/>
      <c r="D117" s="226"/>
      <c r="E117" s="45">
        <v>500</v>
      </c>
      <c r="F117" s="221" t="s">
        <v>86</v>
      </c>
      <c r="G117" s="221"/>
      <c r="H117" s="34">
        <f>I117+N117</f>
        <v>0</v>
      </c>
      <c r="I117" s="77">
        <v>0</v>
      </c>
      <c r="J117" s="222">
        <v>0</v>
      </c>
      <c r="K117" s="223"/>
      <c r="L117" s="38"/>
      <c r="M117" s="33">
        <v>0</v>
      </c>
      <c r="N117" s="27">
        <v>0</v>
      </c>
      <c r="O117" s="28">
        <v>0</v>
      </c>
      <c r="P117" s="34">
        <f>Q117+V117</f>
        <v>0</v>
      </c>
      <c r="Q117" s="77">
        <v>0</v>
      </c>
      <c r="R117" s="222">
        <v>0</v>
      </c>
      <c r="S117" s="223"/>
      <c r="T117" s="38"/>
      <c r="U117" s="33"/>
      <c r="V117" s="27">
        <v>0</v>
      </c>
      <c r="W117" s="28"/>
      <c r="X117" s="34">
        <f>Y117+AD117</f>
        <v>0</v>
      </c>
      <c r="Y117" s="77">
        <v>0</v>
      </c>
      <c r="Z117" s="222"/>
      <c r="AA117" s="223"/>
      <c r="AB117" s="38"/>
      <c r="AC117" s="33"/>
      <c r="AD117" s="27">
        <v>0</v>
      </c>
      <c r="AE117" s="28">
        <v>0</v>
      </c>
    </row>
    <row r="118" spans="1:31" ht="19.5" thickBot="1">
      <c r="A118" s="226" t="s">
        <v>110</v>
      </c>
      <c r="B118" s="226"/>
      <c r="C118" s="226"/>
      <c r="D118" s="226"/>
      <c r="E118" s="45">
        <v>600</v>
      </c>
      <c r="F118" s="221" t="s">
        <v>86</v>
      </c>
      <c r="G118" s="221"/>
      <c r="H118" s="34">
        <v>0</v>
      </c>
      <c r="I118" s="77">
        <v>0</v>
      </c>
      <c r="J118" s="222">
        <v>0</v>
      </c>
      <c r="K118" s="223"/>
      <c r="L118" s="38">
        <v>0</v>
      </c>
      <c r="M118" s="33">
        <v>0</v>
      </c>
      <c r="N118" s="27">
        <v>0</v>
      </c>
      <c r="O118" s="28">
        <v>0</v>
      </c>
      <c r="P118" s="34">
        <v>0</v>
      </c>
      <c r="Q118" s="77">
        <v>0</v>
      </c>
      <c r="R118" s="222">
        <v>0</v>
      </c>
      <c r="S118" s="223"/>
      <c r="T118" s="38"/>
      <c r="U118" s="33"/>
      <c r="V118" s="27">
        <v>0</v>
      </c>
      <c r="W118" s="28"/>
      <c r="X118" s="34">
        <v>0</v>
      </c>
      <c r="Y118" s="77">
        <v>0</v>
      </c>
      <c r="Z118" s="222"/>
      <c r="AA118" s="223"/>
      <c r="AB118" s="38"/>
      <c r="AC118" s="33"/>
      <c r="AD118" s="27">
        <v>0</v>
      </c>
      <c r="AE118" s="28">
        <v>0</v>
      </c>
    </row>
    <row r="119" spans="1:15" ht="31.5" customHeight="1" thickBot="1">
      <c r="A119" s="232" t="s">
        <v>111</v>
      </c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</row>
    <row r="120" spans="1:17" ht="15.75" thickBot="1">
      <c r="A120" s="234" t="s">
        <v>42</v>
      </c>
      <c r="B120" s="235"/>
      <c r="C120" s="235"/>
      <c r="D120" s="236"/>
      <c r="E120" s="243" t="s">
        <v>71</v>
      </c>
      <c r="F120" s="243" t="s">
        <v>112</v>
      </c>
      <c r="G120" s="210" t="s">
        <v>113</v>
      </c>
      <c r="H120" s="246"/>
      <c r="I120" s="246"/>
      <c r="J120" s="246"/>
      <c r="K120" s="246"/>
      <c r="L120" s="246"/>
      <c r="M120" s="246"/>
      <c r="N120" s="246"/>
      <c r="O120" s="246"/>
      <c r="P120" s="246"/>
      <c r="Q120" s="247"/>
    </row>
    <row r="121" spans="1:17" ht="15.75" thickBot="1">
      <c r="A121" s="237"/>
      <c r="B121" s="238"/>
      <c r="C121" s="238"/>
      <c r="D121" s="239"/>
      <c r="E121" s="244"/>
      <c r="F121" s="244"/>
      <c r="G121" s="248" t="s">
        <v>114</v>
      </c>
      <c r="H121" s="249"/>
      <c r="I121" s="249"/>
      <c r="J121" s="250"/>
      <c r="K121" s="227" t="s">
        <v>77</v>
      </c>
      <c r="L121" s="255"/>
      <c r="M121" s="255"/>
      <c r="N121" s="255"/>
      <c r="O121" s="255"/>
      <c r="P121" s="255"/>
      <c r="Q121" s="228"/>
    </row>
    <row r="122" spans="1:17" ht="15">
      <c r="A122" s="237"/>
      <c r="B122" s="238"/>
      <c r="C122" s="238"/>
      <c r="D122" s="239"/>
      <c r="E122" s="244"/>
      <c r="F122" s="244"/>
      <c r="G122" s="251"/>
      <c r="H122" s="249"/>
      <c r="I122" s="249"/>
      <c r="J122" s="250"/>
      <c r="K122" s="256" t="s">
        <v>115</v>
      </c>
      <c r="L122" s="257"/>
      <c r="M122" s="257"/>
      <c r="N122" s="258"/>
      <c r="O122" s="256" t="s">
        <v>116</v>
      </c>
      <c r="P122" s="257"/>
      <c r="Q122" s="258"/>
    </row>
    <row r="123" spans="1:17" ht="27" customHeight="1" thickBot="1">
      <c r="A123" s="237"/>
      <c r="B123" s="238"/>
      <c r="C123" s="238"/>
      <c r="D123" s="239"/>
      <c r="E123" s="244"/>
      <c r="F123" s="244"/>
      <c r="G123" s="252"/>
      <c r="H123" s="253"/>
      <c r="I123" s="253"/>
      <c r="J123" s="254"/>
      <c r="K123" s="259"/>
      <c r="L123" s="260"/>
      <c r="M123" s="260"/>
      <c r="N123" s="261"/>
      <c r="O123" s="259"/>
      <c r="P123" s="260"/>
      <c r="Q123" s="261"/>
    </row>
    <row r="124" spans="1:17" ht="60.75" customHeight="1" thickBot="1">
      <c r="A124" s="240"/>
      <c r="B124" s="241"/>
      <c r="C124" s="241"/>
      <c r="D124" s="242"/>
      <c r="E124" s="245"/>
      <c r="F124" s="245"/>
      <c r="G124" s="262" t="s">
        <v>117</v>
      </c>
      <c r="H124" s="263"/>
      <c r="I124" s="55" t="s">
        <v>118</v>
      </c>
      <c r="J124" s="55" t="s">
        <v>119</v>
      </c>
      <c r="K124" s="262" t="s">
        <v>117</v>
      </c>
      <c r="L124" s="263"/>
      <c r="M124" s="55" t="s">
        <v>118</v>
      </c>
      <c r="N124" s="55" t="s">
        <v>119</v>
      </c>
      <c r="O124" s="54" t="s">
        <v>117</v>
      </c>
      <c r="P124" s="55" t="s">
        <v>118</v>
      </c>
      <c r="Q124" s="55" t="s">
        <v>120</v>
      </c>
    </row>
    <row r="125" spans="1:17" ht="15.75" thickBot="1">
      <c r="A125" s="264">
        <v>1</v>
      </c>
      <c r="B125" s="265"/>
      <c r="C125" s="265"/>
      <c r="D125" s="266"/>
      <c r="E125" s="56">
        <v>2</v>
      </c>
      <c r="F125" s="22">
        <v>3</v>
      </c>
      <c r="G125" s="210">
        <v>4</v>
      </c>
      <c r="H125" s="247"/>
      <c r="I125" s="57">
        <v>5</v>
      </c>
      <c r="J125" s="34">
        <v>6</v>
      </c>
      <c r="K125" s="267">
        <v>7</v>
      </c>
      <c r="L125" s="247"/>
      <c r="M125" s="57">
        <v>8</v>
      </c>
      <c r="N125" s="57">
        <v>9</v>
      </c>
      <c r="O125" s="58">
        <v>10</v>
      </c>
      <c r="P125" s="57">
        <v>11</v>
      </c>
      <c r="Q125" s="52">
        <v>12</v>
      </c>
    </row>
    <row r="126" spans="1:17" ht="30" customHeight="1" thickBot="1">
      <c r="A126" s="264" t="s">
        <v>121</v>
      </c>
      <c r="B126" s="265"/>
      <c r="C126" s="265"/>
      <c r="D126" s="266"/>
      <c r="E126" s="59" t="s">
        <v>122</v>
      </c>
      <c r="F126" s="22" t="s">
        <v>86</v>
      </c>
      <c r="G126" s="210">
        <f>G127+G129</f>
        <v>1276.6</v>
      </c>
      <c r="H126" s="247"/>
      <c r="I126" s="34">
        <f>I127+I129</f>
        <v>910.6</v>
      </c>
      <c r="J126" s="34">
        <f>J127+J129</f>
        <v>910.6</v>
      </c>
      <c r="K126" s="210">
        <f>K127+K129</f>
        <v>1276.6</v>
      </c>
      <c r="L126" s="247"/>
      <c r="M126" s="34">
        <f>M127+M129</f>
        <v>910.6</v>
      </c>
      <c r="N126" s="34">
        <f>N127+N129</f>
        <v>910.6</v>
      </c>
      <c r="O126" s="34">
        <f>O127+O129</f>
        <v>0</v>
      </c>
      <c r="P126" s="34">
        <f>P127+P129</f>
        <v>0</v>
      </c>
      <c r="Q126" s="34">
        <f>Q127+Q129</f>
        <v>0</v>
      </c>
    </row>
    <row r="127" spans="1:17" ht="34.5" customHeight="1" thickBot="1">
      <c r="A127" s="268" t="s">
        <v>123</v>
      </c>
      <c r="B127" s="269"/>
      <c r="C127" s="269"/>
      <c r="D127" s="270"/>
      <c r="E127" s="59" t="s">
        <v>124</v>
      </c>
      <c r="F127" s="22" t="s">
        <v>86</v>
      </c>
      <c r="G127" s="210">
        <v>156.5</v>
      </c>
      <c r="H127" s="247"/>
      <c r="I127" s="34"/>
      <c r="J127" s="34"/>
      <c r="K127" s="227">
        <f>G127</f>
        <v>156.5</v>
      </c>
      <c r="L127" s="228"/>
      <c r="M127" s="34"/>
      <c r="N127" s="34"/>
      <c r="O127" s="38"/>
      <c r="P127" s="34"/>
      <c r="Q127" s="41"/>
    </row>
    <row r="128" spans="1:17" ht="13.5" customHeight="1" thickBot="1">
      <c r="A128" s="210"/>
      <c r="B128" s="211"/>
      <c r="C128" s="211"/>
      <c r="D128" s="212"/>
      <c r="E128" s="59"/>
      <c r="F128" s="22"/>
      <c r="G128" s="210"/>
      <c r="H128" s="247"/>
      <c r="I128" s="34"/>
      <c r="J128" s="34"/>
      <c r="K128" s="227"/>
      <c r="L128" s="228"/>
      <c r="M128" s="34"/>
      <c r="N128" s="34"/>
      <c r="O128" s="38"/>
      <c r="P128" s="34"/>
      <c r="Q128" s="41"/>
    </row>
    <row r="129" spans="1:17" ht="29.25" customHeight="1" thickBot="1">
      <c r="A129" s="210" t="s">
        <v>125</v>
      </c>
      <c r="B129" s="211"/>
      <c r="C129" s="211"/>
      <c r="D129" s="212"/>
      <c r="E129" s="59" t="s">
        <v>126</v>
      </c>
      <c r="F129" s="22"/>
      <c r="G129" s="210">
        <f>G130</f>
        <v>1120.1</v>
      </c>
      <c r="H129" s="247"/>
      <c r="I129" s="34">
        <f>I130</f>
        <v>910.6</v>
      </c>
      <c r="J129" s="34">
        <f>J130</f>
        <v>910.6</v>
      </c>
      <c r="K129" s="210">
        <f>K130</f>
        <v>1120.1</v>
      </c>
      <c r="L129" s="247"/>
      <c r="M129" s="34">
        <f>M130</f>
        <v>910.6</v>
      </c>
      <c r="N129" s="34">
        <f>N130</f>
        <v>910.6</v>
      </c>
      <c r="O129" s="34">
        <f>O130</f>
        <v>0</v>
      </c>
      <c r="P129" s="34">
        <f>P130</f>
        <v>0</v>
      </c>
      <c r="Q129" s="34">
        <f>Q130</f>
        <v>0</v>
      </c>
    </row>
    <row r="130" spans="1:17" ht="23.25" customHeight="1" thickBot="1">
      <c r="A130" s="210" t="s">
        <v>127</v>
      </c>
      <c r="B130" s="211"/>
      <c r="C130" s="211"/>
      <c r="D130" s="212"/>
      <c r="E130" s="59"/>
      <c r="F130" s="22">
        <v>2017</v>
      </c>
      <c r="G130" s="210">
        <f>H108-G127</f>
        <v>1120.1</v>
      </c>
      <c r="H130" s="247"/>
      <c r="I130" s="34">
        <f>P108</f>
        <v>910.6</v>
      </c>
      <c r="J130" s="34">
        <f>X108</f>
        <v>910.6</v>
      </c>
      <c r="K130" s="227">
        <f>G130</f>
        <v>1120.1</v>
      </c>
      <c r="L130" s="228"/>
      <c r="M130" s="34">
        <f>I130</f>
        <v>910.6</v>
      </c>
      <c r="N130" s="34">
        <f>J130</f>
        <v>910.6</v>
      </c>
      <c r="O130" s="38"/>
      <c r="P130" s="34"/>
      <c r="Q130" s="41"/>
    </row>
    <row r="131" spans="1:15" ht="18.75">
      <c r="A131" s="60"/>
      <c r="B131" s="60"/>
      <c r="C131" s="60"/>
      <c r="D131" s="60"/>
      <c r="E131" s="61"/>
      <c r="F131" s="62"/>
      <c r="G131" s="62"/>
      <c r="H131" s="63"/>
      <c r="I131" s="64"/>
      <c r="J131" s="63"/>
      <c r="K131" s="64"/>
      <c r="L131" s="63"/>
      <c r="M131" s="64"/>
      <c r="N131" s="64"/>
      <c r="O131" s="64"/>
    </row>
    <row r="132" spans="1:15" ht="24" customHeight="1" thickBot="1">
      <c r="A132" s="60"/>
      <c r="B132" s="271" t="s">
        <v>128</v>
      </c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64"/>
      <c r="N132" s="64"/>
      <c r="O132" s="64"/>
    </row>
    <row r="133" spans="1:15" ht="30.75" thickBot="1">
      <c r="A133" s="210" t="s">
        <v>42</v>
      </c>
      <c r="B133" s="211"/>
      <c r="C133" s="211"/>
      <c r="D133" s="212"/>
      <c r="E133" s="65" t="s">
        <v>71</v>
      </c>
      <c r="F133" s="211" t="s">
        <v>129</v>
      </c>
      <c r="G133" s="273"/>
      <c r="H133" s="273"/>
      <c r="I133" s="215"/>
      <c r="J133" s="63"/>
      <c r="K133" s="64"/>
      <c r="L133" s="63"/>
      <c r="M133" s="64"/>
      <c r="N133" s="64"/>
      <c r="O133" s="64"/>
    </row>
    <row r="134" spans="1:15" ht="15.75" thickBot="1">
      <c r="A134" s="179">
        <v>1</v>
      </c>
      <c r="B134" s="180"/>
      <c r="C134" s="180"/>
      <c r="D134" s="180"/>
      <c r="E134" s="39">
        <v>2</v>
      </c>
      <c r="F134" s="211">
        <v>3</v>
      </c>
      <c r="G134" s="246"/>
      <c r="H134" s="246"/>
      <c r="I134" s="247"/>
      <c r="J134" s="63"/>
      <c r="K134" s="64"/>
      <c r="L134" s="63"/>
      <c r="M134" s="64"/>
      <c r="N134" s="64"/>
      <c r="O134" s="64"/>
    </row>
    <row r="135" spans="1:15" ht="15.75" thickBot="1">
      <c r="A135" s="122" t="s">
        <v>130</v>
      </c>
      <c r="B135" s="123"/>
      <c r="C135" s="123"/>
      <c r="D135" s="123"/>
      <c r="E135" s="66" t="s">
        <v>131</v>
      </c>
      <c r="F135" s="211">
        <v>0</v>
      </c>
      <c r="G135" s="246"/>
      <c r="H135" s="246"/>
      <c r="I135" s="247"/>
      <c r="J135" s="63"/>
      <c r="K135" s="64"/>
      <c r="L135" s="63"/>
      <c r="M135" s="64"/>
      <c r="N135" s="64"/>
      <c r="O135" s="64"/>
    </row>
    <row r="136" spans="1:15" ht="15.75" thickBot="1">
      <c r="A136" s="122" t="s">
        <v>132</v>
      </c>
      <c r="B136" s="123"/>
      <c r="C136" s="123"/>
      <c r="D136" s="123"/>
      <c r="E136" s="66" t="s">
        <v>133</v>
      </c>
      <c r="F136" s="211">
        <v>0</v>
      </c>
      <c r="G136" s="246"/>
      <c r="H136" s="246"/>
      <c r="I136" s="247"/>
      <c r="J136" s="63"/>
      <c r="K136" s="64"/>
      <c r="L136" s="63"/>
      <c r="M136" s="64"/>
      <c r="N136" s="64"/>
      <c r="O136" s="64"/>
    </row>
    <row r="137" spans="1:15" ht="15.75" thickBot="1">
      <c r="A137" s="122" t="s">
        <v>134</v>
      </c>
      <c r="B137" s="123"/>
      <c r="C137" s="123"/>
      <c r="D137" s="123"/>
      <c r="E137" s="66" t="s">
        <v>135</v>
      </c>
      <c r="F137" s="211">
        <v>0</v>
      </c>
      <c r="G137" s="246"/>
      <c r="H137" s="246"/>
      <c r="I137" s="247"/>
      <c r="J137" s="63"/>
      <c r="K137" s="64"/>
      <c r="L137" s="63"/>
      <c r="M137" s="64"/>
      <c r="N137" s="64"/>
      <c r="O137" s="64"/>
    </row>
    <row r="138" spans="1:15" ht="15.75" hidden="1" thickBot="1">
      <c r="A138" s="122"/>
      <c r="B138" s="123"/>
      <c r="C138" s="123"/>
      <c r="D138" s="123"/>
      <c r="E138" s="66"/>
      <c r="F138" s="211"/>
      <c r="G138" s="246"/>
      <c r="H138" s="246"/>
      <c r="I138" s="247"/>
      <c r="J138" s="63"/>
      <c r="K138" s="64"/>
      <c r="L138" s="63"/>
      <c r="M138" s="64"/>
      <c r="N138" s="64"/>
      <c r="O138" s="64"/>
    </row>
    <row r="139" spans="1:15" ht="15.75" thickBot="1">
      <c r="A139" s="122" t="s">
        <v>136</v>
      </c>
      <c r="B139" s="123"/>
      <c r="C139" s="123"/>
      <c r="D139" s="123"/>
      <c r="E139" s="66" t="s">
        <v>137</v>
      </c>
      <c r="F139" s="211">
        <v>0</v>
      </c>
      <c r="G139" s="246"/>
      <c r="H139" s="246"/>
      <c r="I139" s="247"/>
      <c r="J139" s="63"/>
      <c r="K139" s="64"/>
      <c r="L139" s="63"/>
      <c r="M139" s="64"/>
      <c r="N139" s="64"/>
      <c r="O139" s="64"/>
    </row>
    <row r="140" spans="1:15" ht="15">
      <c r="A140" s="9"/>
      <c r="B140" s="9"/>
      <c r="C140" s="9"/>
      <c r="D140" s="9"/>
      <c r="E140" s="67"/>
      <c r="F140" s="62"/>
      <c r="G140" s="53"/>
      <c r="H140" s="53"/>
      <c r="I140" s="53"/>
      <c r="J140" s="63"/>
      <c r="K140" s="64"/>
      <c r="L140" s="63"/>
      <c r="M140" s="64"/>
      <c r="N140" s="64"/>
      <c r="O140" s="64"/>
    </row>
    <row r="141" spans="1:15" ht="18.75" customHeight="1" thickBot="1">
      <c r="A141" s="171" t="s">
        <v>138</v>
      </c>
      <c r="B141" s="274"/>
      <c r="C141" s="274"/>
      <c r="D141" s="274"/>
      <c r="E141" s="274"/>
      <c r="F141" s="274"/>
      <c r="G141" s="274"/>
      <c r="H141" s="274"/>
      <c r="I141" s="274"/>
      <c r="J141" s="274"/>
      <c r="K141" s="64"/>
      <c r="L141" s="63"/>
      <c r="M141" s="64"/>
      <c r="N141" s="64"/>
      <c r="O141" s="64"/>
    </row>
    <row r="142" spans="1:15" ht="36.75" customHeight="1" thickBot="1">
      <c r="A142" s="210" t="s">
        <v>42</v>
      </c>
      <c r="B142" s="211"/>
      <c r="C142" s="211"/>
      <c r="D142" s="212"/>
      <c r="E142" s="65" t="s">
        <v>71</v>
      </c>
      <c r="F142" s="211" t="s">
        <v>139</v>
      </c>
      <c r="G142" s="273"/>
      <c r="H142" s="273"/>
      <c r="I142" s="215"/>
      <c r="J142" s="63"/>
      <c r="K142" s="64"/>
      <c r="L142" s="63"/>
      <c r="M142" s="64"/>
      <c r="N142" s="64"/>
      <c r="O142" s="64"/>
    </row>
    <row r="143" spans="1:15" ht="15.75" customHeight="1" thickBot="1">
      <c r="A143" s="179">
        <v>1</v>
      </c>
      <c r="B143" s="180"/>
      <c r="C143" s="180"/>
      <c r="D143" s="180"/>
      <c r="E143" s="39">
        <v>2</v>
      </c>
      <c r="F143" s="211">
        <v>3</v>
      </c>
      <c r="G143" s="246"/>
      <c r="H143" s="246"/>
      <c r="I143" s="247"/>
      <c r="J143" s="63"/>
      <c r="K143" s="64"/>
      <c r="L143" s="63"/>
      <c r="M143" s="64"/>
      <c r="N143" s="64"/>
      <c r="O143" s="64"/>
    </row>
    <row r="144" spans="1:15" ht="15.75" customHeight="1" thickBot="1">
      <c r="A144" s="122" t="s">
        <v>140</v>
      </c>
      <c r="B144" s="123"/>
      <c r="C144" s="123"/>
      <c r="D144" s="123"/>
      <c r="E144" s="66" t="s">
        <v>131</v>
      </c>
      <c r="F144" s="211">
        <v>0</v>
      </c>
      <c r="G144" s="246"/>
      <c r="H144" s="246"/>
      <c r="I144" s="247"/>
      <c r="J144" s="63"/>
      <c r="K144" s="64"/>
      <c r="L144" s="63"/>
      <c r="M144" s="64"/>
      <c r="N144" s="64"/>
      <c r="O144" s="64"/>
    </row>
    <row r="145" spans="1:15" ht="60.75" customHeight="1" thickBot="1">
      <c r="A145" s="122" t="s">
        <v>141</v>
      </c>
      <c r="B145" s="123"/>
      <c r="C145" s="123"/>
      <c r="D145" s="123"/>
      <c r="E145" s="66" t="s">
        <v>133</v>
      </c>
      <c r="F145" s="211">
        <v>15.8</v>
      </c>
      <c r="G145" s="246"/>
      <c r="H145" s="246"/>
      <c r="I145" s="247"/>
      <c r="J145" s="63"/>
      <c r="K145" s="64"/>
      <c r="L145" s="63"/>
      <c r="M145" s="64"/>
      <c r="N145" s="64"/>
      <c r="O145" s="64"/>
    </row>
    <row r="146" spans="1:15" ht="28.5" customHeight="1" thickBot="1">
      <c r="A146" s="122" t="s">
        <v>142</v>
      </c>
      <c r="B146" s="123"/>
      <c r="C146" s="123"/>
      <c r="D146" s="123"/>
      <c r="E146" s="66" t="s">
        <v>135</v>
      </c>
      <c r="F146" s="211">
        <v>0</v>
      </c>
      <c r="G146" s="246"/>
      <c r="H146" s="246"/>
      <c r="I146" s="247"/>
      <c r="J146" s="63"/>
      <c r="K146" s="64"/>
      <c r="L146" s="63"/>
      <c r="M146" s="64"/>
      <c r="N146" s="64"/>
      <c r="O146" s="64"/>
    </row>
    <row r="147" spans="1:12" ht="15">
      <c r="A147" s="68"/>
      <c r="B147" s="68"/>
      <c r="C147" s="68"/>
      <c r="D147" s="68"/>
      <c r="E147" s="69"/>
      <c r="F147" s="68"/>
      <c r="G147" s="68"/>
      <c r="H147" s="68"/>
      <c r="I147" s="68"/>
      <c r="J147" s="68"/>
      <c r="K147" s="68"/>
      <c r="L147" s="68"/>
    </row>
    <row r="148" spans="1:10" ht="33.75" customHeight="1">
      <c r="A148" s="275" t="s">
        <v>143</v>
      </c>
      <c r="B148" s="275"/>
      <c r="C148" s="275"/>
      <c r="D148" s="276"/>
      <c r="E148" s="276"/>
      <c r="F148" s="276"/>
      <c r="G148" s="276"/>
      <c r="H148" s="276"/>
      <c r="I148" s="178" t="s">
        <v>144</v>
      </c>
      <c r="J148" s="178"/>
    </row>
    <row r="149" spans="1:10" ht="26.25" customHeight="1">
      <c r="A149" s="1"/>
      <c r="B149" s="1"/>
      <c r="C149" s="95" t="s">
        <v>2</v>
      </c>
      <c r="D149" s="277"/>
      <c r="E149" s="277"/>
      <c r="F149" s="277"/>
      <c r="G149" s="277"/>
      <c r="H149" s="277"/>
      <c r="I149" s="278" t="s">
        <v>3</v>
      </c>
      <c r="J149" s="278"/>
    </row>
  </sheetData>
  <sheetProtection/>
  <mergeCells count="410">
    <mergeCell ref="C4:D4"/>
    <mergeCell ref="F4:G4"/>
    <mergeCell ref="H4:L4"/>
    <mergeCell ref="C5:D5"/>
    <mergeCell ref="F5:G5"/>
    <mergeCell ref="H5:L5"/>
    <mergeCell ref="C6:D6"/>
    <mergeCell ref="F6:G6"/>
    <mergeCell ref="I6:L6"/>
    <mergeCell ref="C7:D7"/>
    <mergeCell ref="F7:G7"/>
    <mergeCell ref="I7:L7"/>
    <mergeCell ref="A8:A9"/>
    <mergeCell ref="B8:B9"/>
    <mergeCell ref="C8:D9"/>
    <mergeCell ref="F8:G9"/>
    <mergeCell ref="H8:L8"/>
    <mergeCell ref="H9:L9"/>
    <mergeCell ref="A10:L10"/>
    <mergeCell ref="A11:L11"/>
    <mergeCell ref="C12:D12"/>
    <mergeCell ref="F12:G12"/>
    <mergeCell ref="I12:K12"/>
    <mergeCell ref="C13:D13"/>
    <mergeCell ref="F13:G13"/>
    <mergeCell ref="I13:K13"/>
    <mergeCell ref="A14:H14"/>
    <mergeCell ref="I14:K14"/>
    <mergeCell ref="A15:C19"/>
    <mergeCell ref="D15:H19"/>
    <mergeCell ref="I15:K16"/>
    <mergeCell ref="L15:L16"/>
    <mergeCell ref="I17:K17"/>
    <mergeCell ref="I18:K18"/>
    <mergeCell ref="I19:K19"/>
    <mergeCell ref="A20:C20"/>
    <mergeCell ref="E20:F20"/>
    <mergeCell ref="I20:K20"/>
    <mergeCell ref="A21:H21"/>
    <mergeCell ref="I21:K21"/>
    <mergeCell ref="A22:C22"/>
    <mergeCell ref="D22:L22"/>
    <mergeCell ref="A23:C23"/>
    <mergeCell ref="D23:L23"/>
    <mergeCell ref="A24:L24"/>
    <mergeCell ref="A25:L25"/>
    <mergeCell ref="A26:H26"/>
    <mergeCell ref="I26:L26"/>
    <mergeCell ref="A27:H27"/>
    <mergeCell ref="I27:L27"/>
    <mergeCell ref="A28:H28"/>
    <mergeCell ref="I28:L28"/>
    <mergeCell ref="A29:L29"/>
    <mergeCell ref="A30:L30"/>
    <mergeCell ref="A31:L31"/>
    <mergeCell ref="A32:L32"/>
    <mergeCell ref="A33:H34"/>
    <mergeCell ref="I33:L34"/>
    <mergeCell ref="A35:H36"/>
    <mergeCell ref="I35:L36"/>
    <mergeCell ref="A37:H38"/>
    <mergeCell ref="I37:L38"/>
    <mergeCell ref="A39:H39"/>
    <mergeCell ref="I39:L39"/>
    <mergeCell ref="A40:H40"/>
    <mergeCell ref="I40:L40"/>
    <mergeCell ref="A41:H42"/>
    <mergeCell ref="I41:L42"/>
    <mergeCell ref="A43:H43"/>
    <mergeCell ref="I43:L44"/>
    <mergeCell ref="A44:H44"/>
    <mergeCell ref="A45:L46"/>
    <mergeCell ref="A47:D48"/>
    <mergeCell ref="F47:G48"/>
    <mergeCell ref="H47:H48"/>
    <mergeCell ref="I47:L47"/>
    <mergeCell ref="I48:L48"/>
    <mergeCell ref="A49:D49"/>
    <mergeCell ref="F49:G49"/>
    <mergeCell ref="I49:L49"/>
    <mergeCell ref="A50:D50"/>
    <mergeCell ref="F50:G50"/>
    <mergeCell ref="I50:L50"/>
    <mergeCell ref="A51:D51"/>
    <mergeCell ref="F51:G51"/>
    <mergeCell ref="I51:L51"/>
    <mergeCell ref="A52:D52"/>
    <mergeCell ref="F52:G52"/>
    <mergeCell ref="I52:L52"/>
    <mergeCell ref="A53:D53"/>
    <mergeCell ref="F53:G53"/>
    <mergeCell ref="I53:L53"/>
    <mergeCell ref="A54:D54"/>
    <mergeCell ref="F54:G54"/>
    <mergeCell ref="I54:L54"/>
    <mergeCell ref="A55:D55"/>
    <mergeCell ref="F55:G55"/>
    <mergeCell ref="I55:L55"/>
    <mergeCell ref="A56:D56"/>
    <mergeCell ref="F56:G56"/>
    <mergeCell ref="I56:L56"/>
    <mergeCell ref="A57:D57"/>
    <mergeCell ref="F57:G57"/>
    <mergeCell ref="I57:L57"/>
    <mergeCell ref="A58:D58"/>
    <mergeCell ref="F58:G58"/>
    <mergeCell ref="I58:L58"/>
    <mergeCell ref="A59:L59"/>
    <mergeCell ref="A60:L60"/>
    <mergeCell ref="A61:L61"/>
    <mergeCell ref="A62:F62"/>
    <mergeCell ref="G62:I62"/>
    <mergeCell ref="J62:L62"/>
    <mergeCell ref="A63:F63"/>
    <mergeCell ref="G63:I63"/>
    <mergeCell ref="J63:L63"/>
    <mergeCell ref="A64:F65"/>
    <mergeCell ref="G64:I65"/>
    <mergeCell ref="J64:L65"/>
    <mergeCell ref="A66:F66"/>
    <mergeCell ref="G66:I66"/>
    <mergeCell ref="J66:L66"/>
    <mergeCell ref="A67:F67"/>
    <mergeCell ref="G67:I67"/>
    <mergeCell ref="J67:L67"/>
    <mergeCell ref="A68:F68"/>
    <mergeCell ref="G68:I68"/>
    <mergeCell ref="J68:L68"/>
    <mergeCell ref="A69:F69"/>
    <mergeCell ref="G69:I69"/>
    <mergeCell ref="J69:L69"/>
    <mergeCell ref="A70:F70"/>
    <mergeCell ref="G70:I70"/>
    <mergeCell ref="J70:L70"/>
    <mergeCell ref="A71:F71"/>
    <mergeCell ref="G71:I71"/>
    <mergeCell ref="J71:L71"/>
    <mergeCell ref="A72:F72"/>
    <mergeCell ref="G72:I72"/>
    <mergeCell ref="J72:L72"/>
    <mergeCell ref="A73:F73"/>
    <mergeCell ref="G73:I73"/>
    <mergeCell ref="J73:L73"/>
    <mergeCell ref="A74:F74"/>
    <mergeCell ref="G74:I74"/>
    <mergeCell ref="J74:L74"/>
    <mergeCell ref="A75:F75"/>
    <mergeCell ref="G75:I75"/>
    <mergeCell ref="J75:L75"/>
    <mergeCell ref="A76:F76"/>
    <mergeCell ref="G76:I76"/>
    <mergeCell ref="J76:L76"/>
    <mergeCell ref="A77:F78"/>
    <mergeCell ref="G77:I78"/>
    <mergeCell ref="J77:L78"/>
    <mergeCell ref="A79:F79"/>
    <mergeCell ref="G79:I79"/>
    <mergeCell ref="J79:L79"/>
    <mergeCell ref="A80:F80"/>
    <mergeCell ref="G80:I80"/>
    <mergeCell ref="J80:L80"/>
    <mergeCell ref="A81:L81"/>
    <mergeCell ref="A82:L82"/>
    <mergeCell ref="A83:D86"/>
    <mergeCell ref="E83:E86"/>
    <mergeCell ref="F83:G86"/>
    <mergeCell ref="H83:O83"/>
    <mergeCell ref="L85:L86"/>
    <mergeCell ref="P83:W83"/>
    <mergeCell ref="X83:AE83"/>
    <mergeCell ref="H84:H86"/>
    <mergeCell ref="I84:O84"/>
    <mergeCell ref="P84:P86"/>
    <mergeCell ref="Q84:W84"/>
    <mergeCell ref="X84:X86"/>
    <mergeCell ref="Y84:AE84"/>
    <mergeCell ref="I85:I86"/>
    <mergeCell ref="J85:K86"/>
    <mergeCell ref="M85:M86"/>
    <mergeCell ref="N85:O85"/>
    <mergeCell ref="Q85:Q86"/>
    <mergeCell ref="R85:S86"/>
    <mergeCell ref="T85:T86"/>
    <mergeCell ref="U85:U86"/>
    <mergeCell ref="V85:W85"/>
    <mergeCell ref="Y85:Y86"/>
    <mergeCell ref="Z85:AA86"/>
    <mergeCell ref="AB85:AB86"/>
    <mergeCell ref="AC85:AC86"/>
    <mergeCell ref="AD85:AE85"/>
    <mergeCell ref="A87:D87"/>
    <mergeCell ref="F87:G87"/>
    <mergeCell ref="J87:K87"/>
    <mergeCell ref="R87:S87"/>
    <mergeCell ref="Z87:AA87"/>
    <mergeCell ref="A88:D88"/>
    <mergeCell ref="F88:G88"/>
    <mergeCell ref="J88:K88"/>
    <mergeCell ref="R88:S88"/>
    <mergeCell ref="Z88:AA88"/>
    <mergeCell ref="A89:D89"/>
    <mergeCell ref="F89:G89"/>
    <mergeCell ref="J89:K89"/>
    <mergeCell ref="R89:S89"/>
    <mergeCell ref="Z89:AA89"/>
    <mergeCell ref="A90:D90"/>
    <mergeCell ref="F90:G90"/>
    <mergeCell ref="J90:K90"/>
    <mergeCell ref="R90:S90"/>
    <mergeCell ref="Z90:AA90"/>
    <mergeCell ref="A91:D91"/>
    <mergeCell ref="F91:G91"/>
    <mergeCell ref="J91:K91"/>
    <mergeCell ref="R91:S91"/>
    <mergeCell ref="Z91:AA91"/>
    <mergeCell ref="A92:D92"/>
    <mergeCell ref="F92:G92"/>
    <mergeCell ref="J92:K92"/>
    <mergeCell ref="R92:S92"/>
    <mergeCell ref="Z92:AA92"/>
    <mergeCell ref="A93:D93"/>
    <mergeCell ref="F93:G93"/>
    <mergeCell ref="J93:K93"/>
    <mergeCell ref="R93:S93"/>
    <mergeCell ref="Z93:AA93"/>
    <mergeCell ref="A94:D94"/>
    <mergeCell ref="F94:G94"/>
    <mergeCell ref="J94:K94"/>
    <mergeCell ref="R94:S94"/>
    <mergeCell ref="Z94:AA94"/>
    <mergeCell ref="A95:D95"/>
    <mergeCell ref="F95:G95"/>
    <mergeCell ref="J95:K95"/>
    <mergeCell ref="R95:S95"/>
    <mergeCell ref="Z95:AA95"/>
    <mergeCell ref="A96:D96"/>
    <mergeCell ref="F96:G96"/>
    <mergeCell ref="J96:K96"/>
    <mergeCell ref="R96:S96"/>
    <mergeCell ref="Z96:AA96"/>
    <mergeCell ref="A97:D97"/>
    <mergeCell ref="F97:G97"/>
    <mergeCell ref="J97:K97"/>
    <mergeCell ref="R97:S97"/>
    <mergeCell ref="Z97:AA97"/>
    <mergeCell ref="A98:D98"/>
    <mergeCell ref="F98:G98"/>
    <mergeCell ref="J98:K98"/>
    <mergeCell ref="R98:S98"/>
    <mergeCell ref="Z98:AA98"/>
    <mergeCell ref="A99:D99"/>
    <mergeCell ref="F99:G99"/>
    <mergeCell ref="J99:K99"/>
    <mergeCell ref="R99:S99"/>
    <mergeCell ref="Z99:AA99"/>
    <mergeCell ref="A100:D100"/>
    <mergeCell ref="F100:G100"/>
    <mergeCell ref="J100:K100"/>
    <mergeCell ref="R100:S100"/>
    <mergeCell ref="Z100:AA100"/>
    <mergeCell ref="A101:D101"/>
    <mergeCell ref="F101:G101"/>
    <mergeCell ref="J101:K101"/>
    <mergeCell ref="R101:S101"/>
    <mergeCell ref="Z101:AA101"/>
    <mergeCell ref="A102:D102"/>
    <mergeCell ref="F102:G102"/>
    <mergeCell ref="J102:K102"/>
    <mergeCell ref="R102:S102"/>
    <mergeCell ref="Z102:AA102"/>
    <mergeCell ref="A103:D103"/>
    <mergeCell ref="F103:G103"/>
    <mergeCell ref="J103:K103"/>
    <mergeCell ref="R103:S103"/>
    <mergeCell ref="Z103:AA103"/>
    <mergeCell ref="A104:D104"/>
    <mergeCell ref="F104:G104"/>
    <mergeCell ref="J104:K104"/>
    <mergeCell ref="R104:S104"/>
    <mergeCell ref="Z104:AA104"/>
    <mergeCell ref="A105:D105"/>
    <mergeCell ref="F105:G105"/>
    <mergeCell ref="J105:K105"/>
    <mergeCell ref="R105:S105"/>
    <mergeCell ref="Z105:AA105"/>
    <mergeCell ref="A106:D106"/>
    <mergeCell ref="F106:G106"/>
    <mergeCell ref="J106:K106"/>
    <mergeCell ref="R106:S106"/>
    <mergeCell ref="Z106:AA106"/>
    <mergeCell ref="A107:D107"/>
    <mergeCell ref="F107:G107"/>
    <mergeCell ref="J107:K107"/>
    <mergeCell ref="R107:S107"/>
    <mergeCell ref="Z107:AA107"/>
    <mergeCell ref="A108:D108"/>
    <mergeCell ref="F108:G108"/>
    <mergeCell ref="J108:K108"/>
    <mergeCell ref="R108:S108"/>
    <mergeCell ref="Z108:AA108"/>
    <mergeCell ref="A109:D109"/>
    <mergeCell ref="F109:G109"/>
    <mergeCell ref="J109:K109"/>
    <mergeCell ref="R109:S109"/>
    <mergeCell ref="Z109:AA109"/>
    <mergeCell ref="A110:D110"/>
    <mergeCell ref="F110:G110"/>
    <mergeCell ref="J110:K110"/>
    <mergeCell ref="R110:S110"/>
    <mergeCell ref="Z110:AA110"/>
    <mergeCell ref="A111:D111"/>
    <mergeCell ref="F111:G111"/>
    <mergeCell ref="J111:K111"/>
    <mergeCell ref="R111:S111"/>
    <mergeCell ref="Z111:AA111"/>
    <mergeCell ref="A112:D112"/>
    <mergeCell ref="F112:G112"/>
    <mergeCell ref="J112:K112"/>
    <mergeCell ref="R112:S112"/>
    <mergeCell ref="Z112:AA112"/>
    <mergeCell ref="A113:D113"/>
    <mergeCell ref="F113:G113"/>
    <mergeCell ref="J113:K113"/>
    <mergeCell ref="R113:S113"/>
    <mergeCell ref="Z113:AA113"/>
    <mergeCell ref="A114:D114"/>
    <mergeCell ref="F114:G114"/>
    <mergeCell ref="J114:K114"/>
    <mergeCell ref="R114:S114"/>
    <mergeCell ref="Z114:AA114"/>
    <mergeCell ref="A115:D115"/>
    <mergeCell ref="F115:G115"/>
    <mergeCell ref="J115:K115"/>
    <mergeCell ref="R115:S115"/>
    <mergeCell ref="Z115:AA115"/>
    <mergeCell ref="A116:D116"/>
    <mergeCell ref="F116:G116"/>
    <mergeCell ref="J116:K116"/>
    <mergeCell ref="R116:S116"/>
    <mergeCell ref="Z116:AA116"/>
    <mergeCell ref="A117:D117"/>
    <mergeCell ref="F117:G117"/>
    <mergeCell ref="J117:K117"/>
    <mergeCell ref="R117:S117"/>
    <mergeCell ref="Z117:AA117"/>
    <mergeCell ref="A118:D118"/>
    <mergeCell ref="F118:G118"/>
    <mergeCell ref="J118:K118"/>
    <mergeCell ref="R118:S118"/>
    <mergeCell ref="Z118:AA118"/>
    <mergeCell ref="A119:O119"/>
    <mergeCell ref="A120:D124"/>
    <mergeCell ref="E120:E124"/>
    <mergeCell ref="F120:F124"/>
    <mergeCell ref="G120:Q120"/>
    <mergeCell ref="G121:J123"/>
    <mergeCell ref="K121:Q121"/>
    <mergeCell ref="K122:N123"/>
    <mergeCell ref="O122:Q123"/>
    <mergeCell ref="G124:H124"/>
    <mergeCell ref="K124:L124"/>
    <mergeCell ref="A125:D125"/>
    <mergeCell ref="G125:H125"/>
    <mergeCell ref="K125:L125"/>
    <mergeCell ref="A126:D126"/>
    <mergeCell ref="G126:H126"/>
    <mergeCell ref="K126:L126"/>
    <mergeCell ref="A127:D127"/>
    <mergeCell ref="G127:H127"/>
    <mergeCell ref="K127:L127"/>
    <mergeCell ref="A128:D128"/>
    <mergeCell ref="G128:H128"/>
    <mergeCell ref="K128:L128"/>
    <mergeCell ref="A129:D129"/>
    <mergeCell ref="G129:H129"/>
    <mergeCell ref="K129:L129"/>
    <mergeCell ref="A130:D130"/>
    <mergeCell ref="G130:H130"/>
    <mergeCell ref="K130:L130"/>
    <mergeCell ref="B132:L132"/>
    <mergeCell ref="A133:D133"/>
    <mergeCell ref="F133:I133"/>
    <mergeCell ref="A134:D134"/>
    <mergeCell ref="F134:I134"/>
    <mergeCell ref="A135:D135"/>
    <mergeCell ref="F135:I135"/>
    <mergeCell ref="A136:D136"/>
    <mergeCell ref="F136:I136"/>
    <mergeCell ref="A137:D137"/>
    <mergeCell ref="F137:I137"/>
    <mergeCell ref="A138:D138"/>
    <mergeCell ref="F138:I138"/>
    <mergeCell ref="F146:I146"/>
    <mergeCell ref="A139:D139"/>
    <mergeCell ref="F139:I139"/>
    <mergeCell ref="A141:J141"/>
    <mergeCell ref="A142:D142"/>
    <mergeCell ref="F142:I142"/>
    <mergeCell ref="A143:D143"/>
    <mergeCell ref="F143:I143"/>
    <mergeCell ref="A148:C148"/>
    <mergeCell ref="D148:H148"/>
    <mergeCell ref="I148:J148"/>
    <mergeCell ref="C149:H149"/>
    <mergeCell ref="I149:J149"/>
    <mergeCell ref="A144:D144"/>
    <mergeCell ref="F144:I144"/>
    <mergeCell ref="A145:D145"/>
    <mergeCell ref="F145:I145"/>
    <mergeCell ref="A146:D1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149"/>
  <sheetViews>
    <sheetView zoomScalePageLayoutView="0" workbookViewId="0" topLeftCell="A82">
      <selection activeCell="I109" sqref="I109"/>
    </sheetView>
  </sheetViews>
  <sheetFormatPr defaultColWidth="9.140625" defaultRowHeight="15"/>
  <cols>
    <col min="4" max="4" width="17.7109375" style="0" customWidth="1"/>
    <col min="6" max="6" width="9.8515625" style="0" customWidth="1"/>
    <col min="7" max="7" width="3.421875" style="0" customWidth="1"/>
    <col min="8" max="8" width="10.00390625" style="0" customWidth="1"/>
    <col min="9" max="9" width="12.140625" style="0" customWidth="1"/>
    <col min="10" max="10" width="11.00390625" style="0" customWidth="1"/>
    <col min="11" max="11" width="4.00390625" style="0" customWidth="1"/>
    <col min="12" max="12" width="9.140625" style="0" customWidth="1"/>
    <col min="13" max="13" width="12.140625" style="0" customWidth="1"/>
    <col min="14" max="14" width="9.140625" style="0" customWidth="1"/>
    <col min="15" max="16" width="10.140625" style="0" customWidth="1"/>
    <col min="17" max="17" width="11.421875" style="0" customWidth="1"/>
    <col min="19" max="19" width="4.57421875" style="0" customWidth="1"/>
    <col min="25" max="25" width="11.7109375" style="0" customWidth="1"/>
    <col min="27" max="27" width="4.00390625" style="0" customWidth="1"/>
  </cols>
  <sheetData>
    <row r="4" spans="1:12" ht="15">
      <c r="A4" s="1"/>
      <c r="B4" s="1"/>
      <c r="C4" s="90"/>
      <c r="D4" s="90"/>
      <c r="E4" s="2"/>
      <c r="F4" s="91"/>
      <c r="G4" s="91"/>
      <c r="H4" s="91" t="s">
        <v>0</v>
      </c>
      <c r="I4" s="91"/>
      <c r="J4" s="91"/>
      <c r="K4" s="91"/>
      <c r="L4" s="91"/>
    </row>
    <row r="5" spans="1:12" ht="15">
      <c r="A5" s="1"/>
      <c r="B5" s="1"/>
      <c r="C5" s="90"/>
      <c r="D5" s="90"/>
      <c r="E5" s="2"/>
      <c r="F5" s="91"/>
      <c r="G5" s="91"/>
      <c r="H5" s="92" t="s">
        <v>1</v>
      </c>
      <c r="I5" s="92"/>
      <c r="J5" s="92"/>
      <c r="K5" s="92"/>
      <c r="L5" s="92"/>
    </row>
    <row r="6" spans="1:12" ht="15.75" thickBot="1">
      <c r="A6" s="1"/>
      <c r="B6" s="1"/>
      <c r="C6" s="90"/>
      <c r="D6" s="90"/>
      <c r="E6" s="2"/>
      <c r="F6" s="91"/>
      <c r="G6" s="91"/>
      <c r="H6" s="3"/>
      <c r="I6" s="93"/>
      <c r="J6" s="93"/>
      <c r="K6" s="93"/>
      <c r="L6" s="93"/>
    </row>
    <row r="7" spans="1:12" ht="15">
      <c r="A7" s="1"/>
      <c r="B7" s="1"/>
      <c r="C7" s="90"/>
      <c r="D7" s="90"/>
      <c r="E7" s="2"/>
      <c r="F7" s="91"/>
      <c r="G7" s="91"/>
      <c r="H7" s="4" t="s">
        <v>2</v>
      </c>
      <c r="I7" s="94" t="s">
        <v>3</v>
      </c>
      <c r="J7" s="94"/>
      <c r="K7" s="94"/>
      <c r="L7" s="94"/>
    </row>
    <row r="8" spans="1:12" ht="15">
      <c r="A8" s="90"/>
      <c r="B8" s="90"/>
      <c r="C8" s="90"/>
      <c r="D8" s="90"/>
      <c r="E8" s="2"/>
      <c r="F8" s="91"/>
      <c r="G8" s="91"/>
      <c r="H8" s="95" t="s">
        <v>4</v>
      </c>
      <c r="I8" s="96"/>
      <c r="J8" s="96"/>
      <c r="K8" s="96"/>
      <c r="L8" s="96"/>
    </row>
    <row r="9" spans="1:12" ht="24" customHeight="1" hidden="1">
      <c r="A9" s="90"/>
      <c r="B9" s="90"/>
      <c r="C9" s="90"/>
      <c r="D9" s="90"/>
      <c r="E9" s="2"/>
      <c r="F9" s="91"/>
      <c r="G9" s="91"/>
      <c r="H9" s="95" t="s">
        <v>5</v>
      </c>
      <c r="I9" s="96"/>
      <c r="J9" s="96"/>
      <c r="K9" s="96"/>
      <c r="L9" s="96"/>
    </row>
    <row r="10" spans="1:12" ht="18.75">
      <c r="A10" s="97" t="s">
        <v>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8.75">
      <c r="A11" s="97" t="s">
        <v>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3.5" customHeight="1" thickBot="1">
      <c r="A12" s="5"/>
      <c r="B12" s="5"/>
      <c r="C12" s="97"/>
      <c r="D12" s="97"/>
      <c r="E12" s="5"/>
      <c r="F12" s="97"/>
      <c r="G12" s="97"/>
      <c r="H12" s="5"/>
      <c r="I12" s="98"/>
      <c r="J12" s="98"/>
      <c r="K12" s="98"/>
      <c r="L12" s="6" t="s">
        <v>8</v>
      </c>
    </row>
    <row r="13" spans="1:12" ht="15" customHeight="1" thickBot="1">
      <c r="A13" s="5"/>
      <c r="B13" s="5"/>
      <c r="C13" s="97"/>
      <c r="D13" s="97"/>
      <c r="E13" s="5"/>
      <c r="F13" s="97"/>
      <c r="G13" s="97"/>
      <c r="H13" s="5"/>
      <c r="I13" s="99" t="s">
        <v>9</v>
      </c>
      <c r="J13" s="99"/>
      <c r="K13" s="100"/>
      <c r="L13" s="7"/>
    </row>
    <row r="14" spans="1:12" ht="18.75" customHeight="1" thickBot="1">
      <c r="A14" s="98" t="s">
        <v>149</v>
      </c>
      <c r="B14" s="98"/>
      <c r="C14" s="98"/>
      <c r="D14" s="98"/>
      <c r="E14" s="98"/>
      <c r="F14" s="98"/>
      <c r="G14" s="98"/>
      <c r="H14" s="98"/>
      <c r="I14" s="99" t="s">
        <v>10</v>
      </c>
      <c r="J14" s="99"/>
      <c r="K14" s="100"/>
      <c r="L14" s="8">
        <v>42913</v>
      </c>
    </row>
    <row r="15" spans="1:12" ht="15">
      <c r="A15" s="101" t="s">
        <v>11</v>
      </c>
      <c r="B15" s="102"/>
      <c r="C15" s="102"/>
      <c r="D15" s="107" t="s">
        <v>12</v>
      </c>
      <c r="E15" s="107"/>
      <c r="F15" s="107"/>
      <c r="G15" s="107"/>
      <c r="H15" s="108"/>
      <c r="I15" s="113" t="s">
        <v>13</v>
      </c>
      <c r="J15" s="99"/>
      <c r="K15" s="100"/>
      <c r="L15" s="114">
        <v>48624023</v>
      </c>
    </row>
    <row r="16" spans="1:12" ht="15.75" thickBot="1">
      <c r="A16" s="103"/>
      <c r="B16" s="104"/>
      <c r="C16" s="104"/>
      <c r="D16" s="109"/>
      <c r="E16" s="109"/>
      <c r="F16" s="109"/>
      <c r="G16" s="109"/>
      <c r="H16" s="110"/>
      <c r="I16" s="113"/>
      <c r="J16" s="99"/>
      <c r="K16" s="100"/>
      <c r="L16" s="115"/>
    </row>
    <row r="17" spans="1:12" ht="15.75" thickBot="1">
      <c r="A17" s="103"/>
      <c r="B17" s="104"/>
      <c r="C17" s="104"/>
      <c r="D17" s="109"/>
      <c r="E17" s="109"/>
      <c r="F17" s="109"/>
      <c r="G17" s="109"/>
      <c r="H17" s="110"/>
      <c r="I17" s="103"/>
      <c r="J17" s="90"/>
      <c r="K17" s="116"/>
      <c r="L17" s="11"/>
    </row>
    <row r="18" spans="1:12" ht="15.75" thickBot="1">
      <c r="A18" s="103"/>
      <c r="B18" s="104"/>
      <c r="C18" s="104"/>
      <c r="D18" s="109"/>
      <c r="E18" s="109"/>
      <c r="F18" s="109"/>
      <c r="G18" s="109"/>
      <c r="H18" s="110"/>
      <c r="I18" s="103"/>
      <c r="J18" s="90"/>
      <c r="K18" s="116"/>
      <c r="L18" s="11"/>
    </row>
    <row r="19" spans="1:12" ht="15.75" customHeight="1" thickBot="1">
      <c r="A19" s="105"/>
      <c r="B19" s="106"/>
      <c r="C19" s="106"/>
      <c r="D19" s="111"/>
      <c r="E19" s="111"/>
      <c r="F19" s="111"/>
      <c r="G19" s="111"/>
      <c r="H19" s="112"/>
      <c r="I19" s="113"/>
      <c r="J19" s="99"/>
      <c r="K19" s="100"/>
      <c r="L19" s="12"/>
    </row>
    <row r="20" spans="1:12" ht="15.75" customHeight="1" thickBot="1">
      <c r="A20" s="117" t="s">
        <v>14</v>
      </c>
      <c r="B20" s="118"/>
      <c r="C20" s="118"/>
      <c r="D20" s="13">
        <v>4243014637</v>
      </c>
      <c r="E20" s="118">
        <v>424301001</v>
      </c>
      <c r="F20" s="118"/>
      <c r="G20" s="14"/>
      <c r="H20" s="15"/>
      <c r="I20" s="119"/>
      <c r="J20" s="120"/>
      <c r="K20" s="121"/>
      <c r="L20" s="10"/>
    </row>
    <row r="21" spans="1:12" ht="15.75" thickBot="1">
      <c r="A21" s="122" t="s">
        <v>15</v>
      </c>
      <c r="B21" s="123"/>
      <c r="C21" s="123"/>
      <c r="D21" s="123"/>
      <c r="E21" s="123"/>
      <c r="F21" s="123"/>
      <c r="G21" s="123"/>
      <c r="H21" s="124"/>
      <c r="I21" s="125" t="s">
        <v>16</v>
      </c>
      <c r="J21" s="126"/>
      <c r="K21" s="127"/>
      <c r="L21" s="10">
        <v>383</v>
      </c>
    </row>
    <row r="22" spans="1:12" ht="15.75" thickBot="1">
      <c r="A22" s="122" t="s">
        <v>17</v>
      </c>
      <c r="B22" s="123"/>
      <c r="C22" s="123"/>
      <c r="D22" s="123" t="s">
        <v>18</v>
      </c>
      <c r="E22" s="123"/>
      <c r="F22" s="123"/>
      <c r="G22" s="123"/>
      <c r="H22" s="123"/>
      <c r="I22" s="123"/>
      <c r="J22" s="123"/>
      <c r="K22" s="123"/>
      <c r="L22" s="124"/>
    </row>
    <row r="23" spans="1:12" ht="32.25" customHeight="1" thickBot="1">
      <c r="A23" s="122" t="s">
        <v>19</v>
      </c>
      <c r="B23" s="123"/>
      <c r="C23" s="123"/>
      <c r="D23" s="123" t="s">
        <v>20</v>
      </c>
      <c r="E23" s="123"/>
      <c r="F23" s="123"/>
      <c r="G23" s="123"/>
      <c r="H23" s="123"/>
      <c r="I23" s="123"/>
      <c r="J23" s="123"/>
      <c r="K23" s="123"/>
      <c r="L23" s="124"/>
    </row>
    <row r="24" spans="1:12" ht="15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</row>
    <row r="25" spans="1:12" ht="21.75" customHeight="1" thickBot="1">
      <c r="A25" s="98" t="s">
        <v>21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5.75" thickBot="1">
      <c r="A26" s="129" t="s">
        <v>22</v>
      </c>
      <c r="B26" s="130"/>
      <c r="C26" s="130"/>
      <c r="D26" s="130"/>
      <c r="E26" s="130"/>
      <c r="F26" s="130"/>
      <c r="G26" s="130"/>
      <c r="H26" s="131"/>
      <c r="I26" s="132"/>
      <c r="J26" s="133"/>
      <c r="K26" s="133"/>
      <c r="L26" s="134"/>
    </row>
    <row r="27" spans="1:12" ht="15.75" thickBot="1">
      <c r="A27" s="135" t="s">
        <v>23</v>
      </c>
      <c r="B27" s="136"/>
      <c r="C27" s="136"/>
      <c r="D27" s="136"/>
      <c r="E27" s="136"/>
      <c r="F27" s="136"/>
      <c r="G27" s="136"/>
      <c r="H27" s="137"/>
      <c r="I27" s="138"/>
      <c r="J27" s="139"/>
      <c r="K27" s="139"/>
      <c r="L27" s="140"/>
    </row>
    <row r="28" spans="1:12" ht="15.75" thickBot="1">
      <c r="A28" s="135" t="s">
        <v>24</v>
      </c>
      <c r="B28" s="136"/>
      <c r="C28" s="136"/>
      <c r="D28" s="136"/>
      <c r="E28" s="136"/>
      <c r="F28" s="136"/>
      <c r="G28" s="136"/>
      <c r="H28" s="137"/>
      <c r="I28" s="138"/>
      <c r="J28" s="139"/>
      <c r="K28" s="139"/>
      <c r="L28" s="140"/>
    </row>
    <row r="29" spans="1:12" ht="15.75" thickBot="1">
      <c r="A29" s="122" t="s">
        <v>25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4"/>
    </row>
    <row r="30" spans="1:12" ht="30" customHeight="1" thickBot="1">
      <c r="A30" s="122" t="s">
        <v>26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4"/>
    </row>
    <row r="31" spans="1:12" ht="15.75" thickBot="1">
      <c r="A31" s="122" t="s">
        <v>27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4"/>
    </row>
    <row r="32" spans="1:12" ht="35.25" customHeight="1" thickBot="1">
      <c r="A32" s="122" t="s">
        <v>28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4"/>
    </row>
    <row r="33" spans="1:12" ht="15">
      <c r="A33" s="129" t="s">
        <v>29</v>
      </c>
      <c r="B33" s="130"/>
      <c r="C33" s="130"/>
      <c r="D33" s="130"/>
      <c r="E33" s="130"/>
      <c r="F33" s="130"/>
      <c r="G33" s="130"/>
      <c r="H33" s="131"/>
      <c r="I33" s="101"/>
      <c r="J33" s="102"/>
      <c r="K33" s="102"/>
      <c r="L33" s="144"/>
    </row>
    <row r="34" spans="1:12" ht="0.75" customHeight="1" thickBot="1">
      <c r="A34" s="141"/>
      <c r="B34" s="142"/>
      <c r="C34" s="142"/>
      <c r="D34" s="142"/>
      <c r="E34" s="142"/>
      <c r="F34" s="142"/>
      <c r="G34" s="142"/>
      <c r="H34" s="143"/>
      <c r="I34" s="105"/>
      <c r="J34" s="106"/>
      <c r="K34" s="106"/>
      <c r="L34" s="145"/>
    </row>
    <row r="35" spans="1:12" ht="15">
      <c r="A35" s="129" t="s">
        <v>30</v>
      </c>
      <c r="B35" s="130"/>
      <c r="C35" s="130"/>
      <c r="D35" s="130"/>
      <c r="E35" s="130"/>
      <c r="F35" s="130"/>
      <c r="G35" s="130"/>
      <c r="H35" s="131"/>
      <c r="I35" s="129" t="s">
        <v>31</v>
      </c>
      <c r="J35" s="130"/>
      <c r="K35" s="130"/>
      <c r="L35" s="131"/>
    </row>
    <row r="36" spans="1:12" ht="15.75" thickBot="1">
      <c r="A36" s="141"/>
      <c r="B36" s="142"/>
      <c r="C36" s="142"/>
      <c r="D36" s="142"/>
      <c r="E36" s="142"/>
      <c r="F36" s="142"/>
      <c r="G36" s="142"/>
      <c r="H36" s="143"/>
      <c r="I36" s="141"/>
      <c r="J36" s="142"/>
      <c r="K36" s="142"/>
      <c r="L36" s="143"/>
    </row>
    <row r="37" spans="1:12" ht="15">
      <c r="A37" s="129" t="s">
        <v>32</v>
      </c>
      <c r="B37" s="130"/>
      <c r="C37" s="130"/>
      <c r="D37" s="130"/>
      <c r="E37" s="130"/>
      <c r="F37" s="130"/>
      <c r="G37" s="130"/>
      <c r="H37" s="131"/>
      <c r="I37" s="101"/>
      <c r="J37" s="102"/>
      <c r="K37" s="102"/>
      <c r="L37" s="144"/>
    </row>
    <row r="38" spans="1:12" ht="6" customHeight="1" thickBot="1">
      <c r="A38" s="141"/>
      <c r="B38" s="142"/>
      <c r="C38" s="142"/>
      <c r="D38" s="142"/>
      <c r="E38" s="142"/>
      <c r="F38" s="142"/>
      <c r="G38" s="142"/>
      <c r="H38" s="143"/>
      <c r="I38" s="105"/>
      <c r="J38" s="106"/>
      <c r="K38" s="106"/>
      <c r="L38" s="145"/>
    </row>
    <row r="39" spans="1:12" ht="15.75" thickBot="1">
      <c r="A39" s="135" t="s">
        <v>33</v>
      </c>
      <c r="B39" s="136"/>
      <c r="C39" s="136"/>
      <c r="D39" s="136"/>
      <c r="E39" s="136"/>
      <c r="F39" s="136"/>
      <c r="G39" s="136"/>
      <c r="H39" s="137"/>
      <c r="I39" s="135" t="s">
        <v>34</v>
      </c>
      <c r="J39" s="136"/>
      <c r="K39" s="136"/>
      <c r="L39" s="137"/>
    </row>
    <row r="40" spans="1:12" ht="15.75" thickBot="1">
      <c r="A40" s="135" t="s">
        <v>35</v>
      </c>
      <c r="B40" s="136"/>
      <c r="C40" s="136"/>
      <c r="D40" s="136"/>
      <c r="E40" s="136"/>
      <c r="F40" s="136"/>
      <c r="G40" s="136"/>
      <c r="H40" s="137"/>
      <c r="I40" s="135" t="s">
        <v>36</v>
      </c>
      <c r="J40" s="136"/>
      <c r="K40" s="136"/>
      <c r="L40" s="137"/>
    </row>
    <row r="41" spans="1:12" ht="15">
      <c r="A41" s="129" t="s">
        <v>37</v>
      </c>
      <c r="B41" s="130"/>
      <c r="C41" s="130"/>
      <c r="D41" s="130"/>
      <c r="E41" s="130"/>
      <c r="F41" s="130"/>
      <c r="G41" s="130"/>
      <c r="H41" s="131"/>
      <c r="I41" s="129" t="s">
        <v>38</v>
      </c>
      <c r="J41" s="130"/>
      <c r="K41" s="130"/>
      <c r="L41" s="131"/>
    </row>
    <row r="42" spans="1:12" ht="15.75" thickBot="1">
      <c r="A42" s="141"/>
      <c r="B42" s="142"/>
      <c r="C42" s="142"/>
      <c r="D42" s="142"/>
      <c r="E42" s="142"/>
      <c r="F42" s="142"/>
      <c r="G42" s="142"/>
      <c r="H42" s="143"/>
      <c r="I42" s="141"/>
      <c r="J42" s="142"/>
      <c r="K42" s="142"/>
      <c r="L42" s="143"/>
    </row>
    <row r="43" spans="1:12" ht="15.75" thickBot="1">
      <c r="A43" s="129" t="s">
        <v>39</v>
      </c>
      <c r="B43" s="130"/>
      <c r="C43" s="130"/>
      <c r="D43" s="130"/>
      <c r="E43" s="130"/>
      <c r="F43" s="130"/>
      <c r="G43" s="130"/>
      <c r="H43" s="131"/>
      <c r="I43" s="129" t="s">
        <v>40</v>
      </c>
      <c r="J43" s="130"/>
      <c r="K43" s="130"/>
      <c r="L43" s="131"/>
    </row>
    <row r="44" spans="1:12" ht="15.75" hidden="1" thickBot="1">
      <c r="A44" s="141" t="s">
        <v>41</v>
      </c>
      <c r="B44" s="142"/>
      <c r="C44" s="142"/>
      <c r="D44" s="142"/>
      <c r="E44" s="142"/>
      <c r="F44" s="142"/>
      <c r="G44" s="142"/>
      <c r="H44" s="143"/>
      <c r="I44" s="141"/>
      <c r="J44" s="142"/>
      <c r="K44" s="142"/>
      <c r="L44" s="143"/>
    </row>
    <row r="45" spans="1:12" ht="1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</row>
    <row r="46" spans="1:12" ht="15.75" thickBo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1:12" ht="12" customHeight="1">
      <c r="A47" s="148" t="s">
        <v>42</v>
      </c>
      <c r="B47" s="149"/>
      <c r="C47" s="149"/>
      <c r="D47" s="150"/>
      <c r="E47" s="17"/>
      <c r="F47" s="154" t="s">
        <v>43</v>
      </c>
      <c r="G47" s="155"/>
      <c r="H47" s="158" t="s">
        <v>44</v>
      </c>
      <c r="I47" s="160" t="s">
        <v>45</v>
      </c>
      <c r="J47" s="161"/>
      <c r="K47" s="161"/>
      <c r="L47" s="162"/>
    </row>
    <row r="48" spans="1:12" ht="13.5" customHeight="1" thickBot="1">
      <c r="A48" s="151"/>
      <c r="B48" s="152"/>
      <c r="C48" s="152"/>
      <c r="D48" s="153"/>
      <c r="E48" s="18"/>
      <c r="F48" s="156"/>
      <c r="G48" s="157"/>
      <c r="H48" s="159"/>
      <c r="I48" s="163" t="s">
        <v>46</v>
      </c>
      <c r="J48" s="164"/>
      <c r="K48" s="164"/>
      <c r="L48" s="165"/>
    </row>
    <row r="49" spans="1:12" ht="15.75" thickBot="1">
      <c r="A49" s="135" t="s">
        <v>47</v>
      </c>
      <c r="B49" s="136"/>
      <c r="C49" s="136"/>
      <c r="D49" s="166"/>
      <c r="E49" s="19"/>
      <c r="F49" s="167"/>
      <c r="G49" s="140"/>
      <c r="H49" s="20"/>
      <c r="I49" s="168"/>
      <c r="J49" s="169"/>
      <c r="K49" s="169"/>
      <c r="L49" s="170"/>
    </row>
    <row r="50" spans="1:12" ht="27" customHeight="1" thickBot="1">
      <c r="A50" s="135" t="s">
        <v>48</v>
      </c>
      <c r="B50" s="136"/>
      <c r="C50" s="136"/>
      <c r="D50" s="166"/>
      <c r="E50" s="19"/>
      <c r="F50" s="167"/>
      <c r="G50" s="140"/>
      <c r="H50" s="16" t="s">
        <v>49</v>
      </c>
      <c r="I50" s="168"/>
      <c r="J50" s="169"/>
      <c r="K50" s="169"/>
      <c r="L50" s="170"/>
    </row>
    <row r="51" spans="1:12" ht="15.75" customHeight="1" thickBot="1">
      <c r="A51" s="135" t="s">
        <v>50</v>
      </c>
      <c r="B51" s="136"/>
      <c r="C51" s="136"/>
      <c r="D51" s="166"/>
      <c r="E51" s="19"/>
      <c r="F51" s="167"/>
      <c r="G51" s="140"/>
      <c r="H51" s="16" t="s">
        <v>49</v>
      </c>
      <c r="I51" s="168"/>
      <c r="J51" s="169"/>
      <c r="K51" s="169"/>
      <c r="L51" s="170"/>
    </row>
    <row r="52" spans="1:12" ht="15.75" hidden="1" thickBot="1">
      <c r="A52" s="135" t="s">
        <v>51</v>
      </c>
      <c r="B52" s="136"/>
      <c r="C52" s="136"/>
      <c r="D52" s="166"/>
      <c r="E52" s="19"/>
      <c r="F52" s="167"/>
      <c r="G52" s="140"/>
      <c r="H52" s="20"/>
      <c r="I52" s="168"/>
      <c r="J52" s="169"/>
      <c r="K52" s="169"/>
      <c r="L52" s="170"/>
    </row>
    <row r="53" spans="1:12" ht="15.75" hidden="1" thickBot="1">
      <c r="A53" s="135"/>
      <c r="B53" s="136"/>
      <c r="C53" s="136"/>
      <c r="D53" s="166"/>
      <c r="E53" s="19"/>
      <c r="F53" s="167"/>
      <c r="G53" s="140"/>
      <c r="H53" s="20"/>
      <c r="I53" s="168"/>
      <c r="J53" s="169"/>
      <c r="K53" s="169"/>
      <c r="L53" s="170"/>
    </row>
    <row r="54" spans="1:12" ht="15.75" hidden="1" thickBot="1">
      <c r="A54" s="135"/>
      <c r="B54" s="136"/>
      <c r="C54" s="136"/>
      <c r="D54" s="166"/>
      <c r="E54" s="19"/>
      <c r="F54" s="167"/>
      <c r="G54" s="140"/>
      <c r="H54" s="20"/>
      <c r="I54" s="168"/>
      <c r="J54" s="169"/>
      <c r="K54" s="169"/>
      <c r="L54" s="170"/>
    </row>
    <row r="55" spans="1:12" ht="24.75" customHeight="1" hidden="1">
      <c r="A55" s="135" t="s">
        <v>52</v>
      </c>
      <c r="B55" s="136"/>
      <c r="C55" s="136"/>
      <c r="D55" s="137"/>
      <c r="E55" s="19"/>
      <c r="F55" s="138"/>
      <c r="G55" s="140"/>
      <c r="H55" s="20"/>
      <c r="I55" s="168"/>
      <c r="J55" s="169"/>
      <c r="K55" s="169"/>
      <c r="L55" s="170"/>
    </row>
    <row r="56" spans="1:12" ht="15.75" hidden="1" thickBot="1">
      <c r="A56" s="135"/>
      <c r="B56" s="136"/>
      <c r="C56" s="136"/>
      <c r="D56" s="166"/>
      <c r="E56" s="19"/>
      <c r="F56" s="167"/>
      <c r="G56" s="140"/>
      <c r="H56" s="20"/>
      <c r="I56" s="168"/>
      <c r="J56" s="169"/>
      <c r="K56" s="169"/>
      <c r="L56" s="170"/>
    </row>
    <row r="57" spans="1:12" ht="15.75" hidden="1" thickBot="1">
      <c r="A57" s="135"/>
      <c r="B57" s="136"/>
      <c r="C57" s="136"/>
      <c r="D57" s="166"/>
      <c r="E57" s="19"/>
      <c r="F57" s="167"/>
      <c r="G57" s="140"/>
      <c r="H57" s="20"/>
      <c r="I57" s="168"/>
      <c r="J57" s="169"/>
      <c r="K57" s="169"/>
      <c r="L57" s="170"/>
    </row>
    <row r="58" spans="1:12" ht="15.75" hidden="1" thickBot="1">
      <c r="A58" s="135"/>
      <c r="B58" s="136"/>
      <c r="C58" s="136"/>
      <c r="D58" s="166"/>
      <c r="E58" s="19"/>
      <c r="F58" s="167"/>
      <c r="G58" s="140"/>
      <c r="H58" s="20"/>
      <c r="I58" s="168"/>
      <c r="J58" s="169"/>
      <c r="K58" s="169"/>
      <c r="L58" s="170"/>
    </row>
    <row r="59" spans="1:12" ht="1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</row>
    <row r="60" spans="1:12" ht="15">
      <c r="A60" s="98" t="s">
        <v>53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1:12" ht="15" customHeight="1" thickBot="1">
      <c r="A61" s="171" t="s">
        <v>54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</row>
    <row r="62" spans="1:12" ht="15.75" thickBot="1">
      <c r="A62" s="172" t="s">
        <v>42</v>
      </c>
      <c r="B62" s="173"/>
      <c r="C62" s="173"/>
      <c r="D62" s="173"/>
      <c r="E62" s="173"/>
      <c r="F62" s="174"/>
      <c r="G62" s="175" t="s">
        <v>55</v>
      </c>
      <c r="H62" s="176"/>
      <c r="I62" s="177"/>
      <c r="J62" s="178"/>
      <c r="K62" s="178"/>
      <c r="L62" s="178"/>
    </row>
    <row r="63" spans="1:12" ht="15.75" thickBot="1">
      <c r="A63" s="179">
        <v>1</v>
      </c>
      <c r="B63" s="180"/>
      <c r="C63" s="180"/>
      <c r="D63" s="180"/>
      <c r="E63" s="180"/>
      <c r="F63" s="180"/>
      <c r="G63" s="179">
        <v>2</v>
      </c>
      <c r="H63" s="180"/>
      <c r="I63" s="181"/>
      <c r="J63" s="171"/>
      <c r="K63" s="171"/>
      <c r="L63" s="171"/>
    </row>
    <row r="64" spans="1:12" ht="15">
      <c r="A64" s="132" t="s">
        <v>56</v>
      </c>
      <c r="B64" s="133"/>
      <c r="C64" s="133"/>
      <c r="D64" s="133"/>
      <c r="E64" s="133"/>
      <c r="F64" s="133"/>
      <c r="G64" s="132">
        <v>4599.4</v>
      </c>
      <c r="H64" s="133"/>
      <c r="I64" s="134"/>
      <c r="J64" s="171"/>
      <c r="K64" s="171"/>
      <c r="L64" s="171"/>
    </row>
    <row r="65" spans="1:12" ht="6" customHeight="1" thickBot="1">
      <c r="A65" s="182"/>
      <c r="B65" s="183"/>
      <c r="C65" s="183"/>
      <c r="D65" s="183"/>
      <c r="E65" s="183"/>
      <c r="F65" s="183"/>
      <c r="G65" s="182"/>
      <c r="H65" s="183"/>
      <c r="I65" s="184"/>
      <c r="J65" s="171"/>
      <c r="K65" s="171"/>
      <c r="L65" s="171"/>
    </row>
    <row r="66" spans="1:12" ht="17.25" customHeight="1" thickBot="1">
      <c r="A66" s="122" t="s">
        <v>57</v>
      </c>
      <c r="B66" s="123"/>
      <c r="C66" s="123"/>
      <c r="D66" s="123"/>
      <c r="E66" s="123"/>
      <c r="F66" s="123"/>
      <c r="G66" s="122">
        <v>4263.7</v>
      </c>
      <c r="H66" s="123"/>
      <c r="I66" s="124"/>
      <c r="J66" s="171"/>
      <c r="K66" s="171"/>
      <c r="L66" s="171"/>
    </row>
    <row r="67" spans="1:12" ht="15.75" thickBot="1">
      <c r="A67" s="101" t="s">
        <v>58</v>
      </c>
      <c r="B67" s="102"/>
      <c r="C67" s="102"/>
      <c r="D67" s="102"/>
      <c r="E67" s="102"/>
      <c r="F67" s="102"/>
      <c r="G67" s="101">
        <v>0</v>
      </c>
      <c r="H67" s="102"/>
      <c r="I67" s="144"/>
      <c r="J67" s="171"/>
      <c r="K67" s="171"/>
      <c r="L67" s="171"/>
    </row>
    <row r="68" spans="1:12" ht="15.75" thickBot="1">
      <c r="A68" s="122" t="s">
        <v>59</v>
      </c>
      <c r="B68" s="123"/>
      <c r="C68" s="123"/>
      <c r="D68" s="123"/>
      <c r="E68" s="123"/>
      <c r="F68" s="123"/>
      <c r="G68" s="122">
        <f>G69+G74+G75</f>
        <v>0.9</v>
      </c>
      <c r="H68" s="123"/>
      <c r="I68" s="124"/>
      <c r="J68" s="171"/>
      <c r="K68" s="171"/>
      <c r="L68" s="171"/>
    </row>
    <row r="69" spans="1:12" ht="15.75" thickBot="1">
      <c r="A69" s="101" t="s">
        <v>60</v>
      </c>
      <c r="B69" s="102"/>
      <c r="C69" s="102"/>
      <c r="D69" s="102"/>
      <c r="E69" s="102"/>
      <c r="F69" s="102"/>
      <c r="G69" s="101">
        <f>G70</f>
        <v>0</v>
      </c>
      <c r="H69" s="102"/>
      <c r="I69" s="144"/>
      <c r="J69" s="171"/>
      <c r="K69" s="171"/>
      <c r="L69" s="171"/>
    </row>
    <row r="70" spans="1:12" ht="15.75" thickBot="1">
      <c r="A70" s="122" t="s">
        <v>61</v>
      </c>
      <c r="B70" s="123"/>
      <c r="C70" s="123"/>
      <c r="D70" s="123"/>
      <c r="E70" s="123"/>
      <c r="F70" s="123"/>
      <c r="G70" s="122">
        <v>0</v>
      </c>
      <c r="H70" s="123"/>
      <c r="I70" s="124"/>
      <c r="J70" s="171"/>
      <c r="K70" s="171"/>
      <c r="L70" s="171"/>
    </row>
    <row r="71" spans="1:12" ht="15.75" hidden="1" thickBot="1">
      <c r="A71" s="101"/>
      <c r="B71" s="102"/>
      <c r="C71" s="102"/>
      <c r="D71" s="102"/>
      <c r="E71" s="102"/>
      <c r="F71" s="102"/>
      <c r="G71" s="101"/>
      <c r="H71" s="102"/>
      <c r="I71" s="144"/>
      <c r="J71" s="171"/>
      <c r="K71" s="171"/>
      <c r="L71" s="171"/>
    </row>
    <row r="72" spans="1:12" ht="15.75" thickBot="1">
      <c r="A72" s="122" t="s">
        <v>62</v>
      </c>
      <c r="B72" s="123"/>
      <c r="C72" s="123"/>
      <c r="D72" s="123"/>
      <c r="E72" s="123"/>
      <c r="F72" s="123"/>
      <c r="G72" s="122"/>
      <c r="H72" s="123"/>
      <c r="I72" s="124"/>
      <c r="J72" s="171"/>
      <c r="K72" s="171"/>
      <c r="L72" s="171"/>
    </row>
    <row r="73" spans="1:12" ht="15.75" thickBot="1">
      <c r="A73" s="101" t="s">
        <v>63</v>
      </c>
      <c r="B73" s="102"/>
      <c r="C73" s="102"/>
      <c r="D73" s="102"/>
      <c r="E73" s="102"/>
      <c r="F73" s="102"/>
      <c r="G73" s="101"/>
      <c r="H73" s="102"/>
      <c r="I73" s="144"/>
      <c r="J73" s="171"/>
      <c r="K73" s="171"/>
      <c r="L73" s="171"/>
    </row>
    <row r="74" spans="1:12" ht="15.75" thickBot="1">
      <c r="A74" s="122" t="s">
        <v>64</v>
      </c>
      <c r="B74" s="123"/>
      <c r="C74" s="123"/>
      <c r="D74" s="123"/>
      <c r="E74" s="123"/>
      <c r="F74" s="123"/>
      <c r="G74" s="122">
        <v>0.9</v>
      </c>
      <c r="H74" s="123"/>
      <c r="I74" s="124"/>
      <c r="J74" s="185"/>
      <c r="K74" s="185"/>
      <c r="L74" s="185"/>
    </row>
    <row r="75" spans="1:12" ht="15.75" thickBot="1">
      <c r="A75" s="122" t="s">
        <v>65</v>
      </c>
      <c r="B75" s="123"/>
      <c r="C75" s="123"/>
      <c r="D75" s="123"/>
      <c r="E75" s="123"/>
      <c r="F75" s="123"/>
      <c r="G75" s="122">
        <v>0</v>
      </c>
      <c r="H75" s="123"/>
      <c r="I75" s="124"/>
      <c r="J75" s="171"/>
      <c r="K75" s="171"/>
      <c r="L75" s="171"/>
    </row>
    <row r="76" spans="1:12" ht="15.75" thickBot="1">
      <c r="A76" s="101" t="s">
        <v>66</v>
      </c>
      <c r="B76" s="102"/>
      <c r="C76" s="102"/>
      <c r="D76" s="102"/>
      <c r="E76" s="102"/>
      <c r="F76" s="102"/>
      <c r="G76" s="101">
        <f>G79</f>
        <v>402.9</v>
      </c>
      <c r="H76" s="102"/>
      <c r="I76" s="144"/>
      <c r="J76" s="171"/>
      <c r="K76" s="171"/>
      <c r="L76" s="171"/>
    </row>
    <row r="77" spans="1:12" ht="15">
      <c r="A77" s="101" t="s">
        <v>67</v>
      </c>
      <c r="B77" s="102"/>
      <c r="C77" s="102"/>
      <c r="D77" s="102"/>
      <c r="E77" s="102"/>
      <c r="F77" s="102"/>
      <c r="G77" s="101"/>
      <c r="H77" s="102"/>
      <c r="I77" s="144"/>
      <c r="J77" s="171"/>
      <c r="K77" s="171"/>
      <c r="L77" s="171"/>
    </row>
    <row r="78" spans="1:12" ht="2.25" customHeight="1" thickBot="1">
      <c r="A78" s="103"/>
      <c r="B78" s="104"/>
      <c r="C78" s="104"/>
      <c r="D78" s="104"/>
      <c r="E78" s="104"/>
      <c r="F78" s="104"/>
      <c r="G78" s="103"/>
      <c r="H78" s="104"/>
      <c r="I78" s="116"/>
      <c r="J78" s="171"/>
      <c r="K78" s="171"/>
      <c r="L78" s="171"/>
    </row>
    <row r="79" spans="1:12" ht="15.75" thickBot="1">
      <c r="A79" s="101" t="s">
        <v>68</v>
      </c>
      <c r="B79" s="102"/>
      <c r="C79" s="102"/>
      <c r="D79" s="102"/>
      <c r="E79" s="102"/>
      <c r="F79" s="102"/>
      <c r="G79" s="101">
        <v>402.9</v>
      </c>
      <c r="H79" s="102"/>
      <c r="I79" s="144"/>
      <c r="J79" s="171"/>
      <c r="K79" s="171"/>
      <c r="L79" s="171"/>
    </row>
    <row r="80" spans="1:12" ht="18.75" customHeight="1" thickBot="1">
      <c r="A80" s="122" t="s">
        <v>69</v>
      </c>
      <c r="B80" s="123"/>
      <c r="C80" s="123"/>
      <c r="D80" s="123"/>
      <c r="E80" s="123"/>
      <c r="F80" s="123"/>
      <c r="G80" s="122">
        <v>27.9</v>
      </c>
      <c r="H80" s="123"/>
      <c r="I80" s="124"/>
      <c r="J80" s="171"/>
      <c r="K80" s="171"/>
      <c r="L80" s="171"/>
    </row>
    <row r="81" spans="1:12" ht="1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1:12" ht="21" customHeight="1" thickBot="1">
      <c r="A82" s="98" t="s">
        <v>70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1:31" ht="15.75" thickBot="1">
      <c r="A83" s="186" t="s">
        <v>42</v>
      </c>
      <c r="B83" s="186"/>
      <c r="C83" s="186"/>
      <c r="D83" s="186"/>
      <c r="E83" s="187" t="s">
        <v>71</v>
      </c>
      <c r="F83" s="189" t="s">
        <v>72</v>
      </c>
      <c r="G83" s="189"/>
      <c r="H83" s="190" t="s">
        <v>73</v>
      </c>
      <c r="I83" s="192"/>
      <c r="J83" s="192"/>
      <c r="K83" s="192"/>
      <c r="L83" s="192"/>
      <c r="M83" s="192"/>
      <c r="N83" s="192"/>
      <c r="O83" s="193"/>
      <c r="P83" s="190" t="s">
        <v>74</v>
      </c>
      <c r="Q83" s="192"/>
      <c r="R83" s="192"/>
      <c r="S83" s="192"/>
      <c r="T83" s="192"/>
      <c r="U83" s="192"/>
      <c r="V83" s="192"/>
      <c r="W83" s="193"/>
      <c r="X83" s="190" t="s">
        <v>75</v>
      </c>
      <c r="Y83" s="192"/>
      <c r="Z83" s="192"/>
      <c r="AA83" s="192"/>
      <c r="AB83" s="192"/>
      <c r="AC83" s="192"/>
      <c r="AD83" s="192"/>
      <c r="AE83" s="193"/>
    </row>
    <row r="84" spans="1:31" ht="15.75" thickBot="1">
      <c r="A84" s="186"/>
      <c r="B84" s="186"/>
      <c r="C84" s="186"/>
      <c r="D84" s="186"/>
      <c r="E84" s="188"/>
      <c r="F84" s="189"/>
      <c r="G84" s="190"/>
      <c r="H84" s="196" t="s">
        <v>76</v>
      </c>
      <c r="I84" s="199" t="s">
        <v>77</v>
      </c>
      <c r="J84" s="200"/>
      <c r="K84" s="200"/>
      <c r="L84" s="200"/>
      <c r="M84" s="200"/>
      <c r="N84" s="200"/>
      <c r="O84" s="201"/>
      <c r="P84" s="196" t="s">
        <v>76</v>
      </c>
      <c r="Q84" s="199" t="s">
        <v>77</v>
      </c>
      <c r="R84" s="200"/>
      <c r="S84" s="200"/>
      <c r="T84" s="200"/>
      <c r="U84" s="200"/>
      <c r="V84" s="200"/>
      <c r="W84" s="201"/>
      <c r="X84" s="196" t="s">
        <v>76</v>
      </c>
      <c r="Y84" s="199" t="s">
        <v>77</v>
      </c>
      <c r="Z84" s="200"/>
      <c r="AA84" s="200"/>
      <c r="AB84" s="200"/>
      <c r="AC84" s="200"/>
      <c r="AD84" s="200"/>
      <c r="AE84" s="201"/>
    </row>
    <row r="85" spans="1:31" ht="75.75" customHeight="1" thickBot="1">
      <c r="A85" s="186"/>
      <c r="B85" s="186"/>
      <c r="C85" s="186"/>
      <c r="D85" s="186"/>
      <c r="E85" s="188"/>
      <c r="F85" s="189"/>
      <c r="G85" s="190"/>
      <c r="H85" s="197"/>
      <c r="I85" s="202" t="s">
        <v>78</v>
      </c>
      <c r="J85" s="204" t="s">
        <v>79</v>
      </c>
      <c r="K85" s="205"/>
      <c r="L85" s="194" t="s">
        <v>80</v>
      </c>
      <c r="M85" s="194" t="s">
        <v>81</v>
      </c>
      <c r="N85" s="208" t="s">
        <v>82</v>
      </c>
      <c r="O85" s="209"/>
      <c r="P85" s="197"/>
      <c r="Q85" s="202" t="s">
        <v>78</v>
      </c>
      <c r="R85" s="204" t="s">
        <v>79</v>
      </c>
      <c r="S85" s="205"/>
      <c r="T85" s="194" t="s">
        <v>80</v>
      </c>
      <c r="U85" s="194" t="s">
        <v>81</v>
      </c>
      <c r="V85" s="208" t="s">
        <v>82</v>
      </c>
      <c r="W85" s="209"/>
      <c r="X85" s="197"/>
      <c r="Y85" s="202" t="s">
        <v>78</v>
      </c>
      <c r="Z85" s="204" t="s">
        <v>79</v>
      </c>
      <c r="AA85" s="205"/>
      <c r="AB85" s="194" t="s">
        <v>80</v>
      </c>
      <c r="AC85" s="194" t="s">
        <v>81</v>
      </c>
      <c r="AD85" s="208" t="s">
        <v>82</v>
      </c>
      <c r="AE85" s="209"/>
    </row>
    <row r="86" spans="1:31" ht="32.25" customHeight="1" thickBot="1">
      <c r="A86" s="187"/>
      <c r="B86" s="187"/>
      <c r="C86" s="187"/>
      <c r="D86" s="187"/>
      <c r="E86" s="188"/>
      <c r="F86" s="114"/>
      <c r="G86" s="191"/>
      <c r="H86" s="198"/>
      <c r="I86" s="203"/>
      <c r="J86" s="203"/>
      <c r="K86" s="206"/>
      <c r="L86" s="195"/>
      <c r="M86" s="207"/>
      <c r="N86" s="81" t="s">
        <v>83</v>
      </c>
      <c r="O86" s="81" t="s">
        <v>84</v>
      </c>
      <c r="P86" s="198"/>
      <c r="Q86" s="203"/>
      <c r="R86" s="203"/>
      <c r="S86" s="206"/>
      <c r="T86" s="195"/>
      <c r="U86" s="207"/>
      <c r="V86" s="81" t="s">
        <v>83</v>
      </c>
      <c r="W86" s="81" t="s">
        <v>84</v>
      </c>
      <c r="X86" s="198"/>
      <c r="Y86" s="203"/>
      <c r="Z86" s="203"/>
      <c r="AA86" s="206"/>
      <c r="AB86" s="195"/>
      <c r="AC86" s="207"/>
      <c r="AD86" s="81" t="s">
        <v>83</v>
      </c>
      <c r="AE86" s="81" t="s">
        <v>84</v>
      </c>
    </row>
    <row r="87" spans="1:31" ht="15.75" thickBot="1">
      <c r="A87" s="210">
        <v>1</v>
      </c>
      <c r="B87" s="211"/>
      <c r="C87" s="211"/>
      <c r="D87" s="212"/>
      <c r="E87" s="22">
        <v>2</v>
      </c>
      <c r="F87" s="179">
        <v>3</v>
      </c>
      <c r="G87" s="213"/>
      <c r="H87" s="23">
        <v>4</v>
      </c>
      <c r="I87" s="80">
        <v>5</v>
      </c>
      <c r="J87" s="214">
        <v>6</v>
      </c>
      <c r="K87" s="215"/>
      <c r="L87" s="80">
        <v>7</v>
      </c>
      <c r="M87" s="26">
        <v>8</v>
      </c>
      <c r="N87" s="27">
        <v>9</v>
      </c>
      <c r="O87" s="28">
        <v>10</v>
      </c>
      <c r="P87" s="23">
        <v>4</v>
      </c>
      <c r="Q87" s="80">
        <v>5</v>
      </c>
      <c r="R87" s="214">
        <v>6</v>
      </c>
      <c r="S87" s="215"/>
      <c r="T87" s="80">
        <v>7</v>
      </c>
      <c r="U87" s="29">
        <v>8</v>
      </c>
      <c r="V87" s="27">
        <v>9</v>
      </c>
      <c r="W87" s="28">
        <v>10</v>
      </c>
      <c r="X87" s="23">
        <v>4</v>
      </c>
      <c r="Y87" s="80">
        <v>5</v>
      </c>
      <c r="Z87" s="214">
        <v>6</v>
      </c>
      <c r="AA87" s="215"/>
      <c r="AB87" s="80">
        <v>7</v>
      </c>
      <c r="AC87" s="29">
        <v>8</v>
      </c>
      <c r="AD87" s="27">
        <v>9</v>
      </c>
      <c r="AE87" s="28">
        <v>10</v>
      </c>
    </row>
    <row r="88" spans="1:31" ht="19.5" thickBot="1">
      <c r="A88" s="216" t="s">
        <v>85</v>
      </c>
      <c r="B88" s="216"/>
      <c r="C88" s="216"/>
      <c r="D88" s="216"/>
      <c r="E88" s="30">
        <v>100</v>
      </c>
      <c r="F88" s="217" t="s">
        <v>86</v>
      </c>
      <c r="G88" s="217"/>
      <c r="H88" s="31">
        <f>H91+H94</f>
        <v>5939.6</v>
      </c>
      <c r="I88" s="31">
        <f>I91</f>
        <v>5279.5</v>
      </c>
      <c r="J88" s="218">
        <f>J94</f>
        <v>10.1</v>
      </c>
      <c r="K88" s="219"/>
      <c r="L88" s="32"/>
      <c r="M88" s="33"/>
      <c r="N88" s="27">
        <f>N91</f>
        <v>650</v>
      </c>
      <c r="O88" s="27">
        <f>O91</f>
        <v>0</v>
      </c>
      <c r="P88" s="31">
        <f>P91+P94</f>
        <v>5163.5</v>
      </c>
      <c r="Q88" s="31">
        <f>Q91</f>
        <v>4513.5</v>
      </c>
      <c r="R88" s="218">
        <f>R94</f>
        <v>0</v>
      </c>
      <c r="S88" s="219"/>
      <c r="T88" s="32"/>
      <c r="U88" s="33"/>
      <c r="V88" s="27">
        <f>V91</f>
        <v>650</v>
      </c>
      <c r="W88" s="27">
        <f>W91</f>
        <v>0</v>
      </c>
      <c r="X88" s="34">
        <f>X89+X97+X98</f>
        <v>5163.5</v>
      </c>
      <c r="Y88" s="31">
        <f>Y91</f>
        <v>4513.5</v>
      </c>
      <c r="Z88" s="218">
        <f>Z94</f>
        <v>0</v>
      </c>
      <c r="AA88" s="219"/>
      <c r="AB88" s="32"/>
      <c r="AC88" s="33"/>
      <c r="AD88" s="27">
        <f>AD91</f>
        <v>650</v>
      </c>
      <c r="AE88" s="27">
        <f>AE91</f>
        <v>0</v>
      </c>
    </row>
    <row r="89" spans="1:31" ht="15.75" thickBot="1">
      <c r="A89" s="220" t="s">
        <v>87</v>
      </c>
      <c r="B89" s="220"/>
      <c r="C89" s="220"/>
      <c r="D89" s="220"/>
      <c r="E89" s="35">
        <v>110</v>
      </c>
      <c r="F89" s="221"/>
      <c r="G89" s="221"/>
      <c r="H89" s="34"/>
      <c r="I89" s="79" t="s">
        <v>86</v>
      </c>
      <c r="J89" s="222" t="s">
        <v>86</v>
      </c>
      <c r="K89" s="223"/>
      <c r="L89" s="38" t="s">
        <v>86</v>
      </c>
      <c r="M89" s="33" t="s">
        <v>86</v>
      </c>
      <c r="N89" s="27"/>
      <c r="O89" s="28" t="s">
        <v>86</v>
      </c>
      <c r="P89" s="34"/>
      <c r="Q89" s="79" t="s">
        <v>86</v>
      </c>
      <c r="R89" s="222" t="s">
        <v>86</v>
      </c>
      <c r="S89" s="223"/>
      <c r="T89" s="38" t="s">
        <v>86</v>
      </c>
      <c r="U89" s="33" t="s">
        <v>86</v>
      </c>
      <c r="V89" s="27"/>
      <c r="W89" s="28" t="s">
        <v>86</v>
      </c>
      <c r="X89" s="34"/>
      <c r="Y89" s="79" t="s">
        <v>86</v>
      </c>
      <c r="Z89" s="222" t="s">
        <v>86</v>
      </c>
      <c r="AA89" s="223"/>
      <c r="AB89" s="38" t="s">
        <v>86</v>
      </c>
      <c r="AC89" s="33" t="s">
        <v>86</v>
      </c>
      <c r="AD89" s="27"/>
      <c r="AE89" s="28" t="s">
        <v>86</v>
      </c>
    </row>
    <row r="90" spans="1:31" ht="15.75" thickBot="1">
      <c r="A90" s="224"/>
      <c r="B90" s="224"/>
      <c r="C90" s="224"/>
      <c r="D90" s="224"/>
      <c r="E90" s="39"/>
      <c r="F90" s="221"/>
      <c r="G90" s="221"/>
      <c r="H90" s="34"/>
      <c r="I90" s="79"/>
      <c r="J90" s="222"/>
      <c r="K90" s="223"/>
      <c r="L90" s="38"/>
      <c r="M90" s="33"/>
      <c r="N90" s="27"/>
      <c r="O90" s="28"/>
      <c r="P90" s="34"/>
      <c r="Q90" s="79"/>
      <c r="R90" s="222"/>
      <c r="S90" s="223"/>
      <c r="T90" s="38"/>
      <c r="U90" s="33"/>
      <c r="V90" s="27"/>
      <c r="W90" s="28"/>
      <c r="X90" s="34"/>
      <c r="Y90" s="79"/>
      <c r="Z90" s="222"/>
      <c r="AA90" s="223"/>
      <c r="AB90" s="38"/>
      <c r="AC90" s="33"/>
      <c r="AD90" s="27"/>
      <c r="AE90" s="28"/>
    </row>
    <row r="91" spans="1:31" ht="15.75" thickBot="1">
      <c r="A91" s="220" t="s">
        <v>88</v>
      </c>
      <c r="B91" s="220"/>
      <c r="C91" s="220"/>
      <c r="D91" s="220"/>
      <c r="E91" s="35">
        <v>120</v>
      </c>
      <c r="F91" s="221">
        <v>130</v>
      </c>
      <c r="G91" s="221"/>
      <c r="H91" s="34">
        <f>I91+N91</f>
        <v>5929.5</v>
      </c>
      <c r="I91" s="79">
        <f>5295.9-16.4</f>
        <v>5279.5</v>
      </c>
      <c r="J91" s="222" t="s">
        <v>86</v>
      </c>
      <c r="K91" s="223"/>
      <c r="L91" s="38" t="s">
        <v>86</v>
      </c>
      <c r="M91" s="33"/>
      <c r="N91" s="27">
        <v>650</v>
      </c>
      <c r="O91" s="28"/>
      <c r="P91" s="34">
        <f>Q91+V91</f>
        <v>5163.5</v>
      </c>
      <c r="Q91" s="79">
        <v>4513.5</v>
      </c>
      <c r="R91" s="222" t="s">
        <v>86</v>
      </c>
      <c r="S91" s="223"/>
      <c r="T91" s="38" t="s">
        <v>86</v>
      </c>
      <c r="U91" s="33"/>
      <c r="V91" s="27">
        <f>N91</f>
        <v>650</v>
      </c>
      <c r="W91" s="28"/>
      <c r="X91" s="34">
        <f>Y91+AD91</f>
        <v>5163.5</v>
      </c>
      <c r="Y91" s="79">
        <f>Q91</f>
        <v>4513.5</v>
      </c>
      <c r="Z91" s="222" t="s">
        <v>86</v>
      </c>
      <c r="AA91" s="223"/>
      <c r="AB91" s="38" t="s">
        <v>86</v>
      </c>
      <c r="AC91" s="33"/>
      <c r="AD91" s="27">
        <f>V91</f>
        <v>650</v>
      </c>
      <c r="AE91" s="28"/>
    </row>
    <row r="92" spans="1:31" ht="15.75" thickBot="1">
      <c r="A92" s="220" t="s">
        <v>89</v>
      </c>
      <c r="B92" s="220"/>
      <c r="C92" s="220"/>
      <c r="D92" s="220"/>
      <c r="E92" s="39">
        <v>130</v>
      </c>
      <c r="F92" s="221"/>
      <c r="G92" s="221"/>
      <c r="H92" s="34"/>
      <c r="I92" s="79" t="s">
        <v>86</v>
      </c>
      <c r="J92" s="222" t="s">
        <v>86</v>
      </c>
      <c r="K92" s="223"/>
      <c r="L92" s="38" t="s">
        <v>86</v>
      </c>
      <c r="M92" s="33" t="s">
        <v>86</v>
      </c>
      <c r="N92" s="27"/>
      <c r="O92" s="28" t="s">
        <v>86</v>
      </c>
      <c r="P92" s="34"/>
      <c r="Q92" s="79" t="s">
        <v>86</v>
      </c>
      <c r="R92" s="222" t="s">
        <v>86</v>
      </c>
      <c r="S92" s="223"/>
      <c r="T92" s="38" t="s">
        <v>86</v>
      </c>
      <c r="U92" s="33" t="s">
        <v>86</v>
      </c>
      <c r="V92" s="27"/>
      <c r="W92" s="28" t="s">
        <v>86</v>
      </c>
      <c r="X92" s="34"/>
      <c r="Y92" s="79" t="s">
        <v>86</v>
      </c>
      <c r="Z92" s="222" t="s">
        <v>86</v>
      </c>
      <c r="AA92" s="223"/>
      <c r="AB92" s="38" t="s">
        <v>86</v>
      </c>
      <c r="AC92" s="33" t="s">
        <v>86</v>
      </c>
      <c r="AD92" s="27"/>
      <c r="AE92" s="28" t="s">
        <v>86</v>
      </c>
    </row>
    <row r="93" spans="1:31" ht="15.75" customHeight="1" thickBot="1">
      <c r="A93" s="224" t="s">
        <v>90</v>
      </c>
      <c r="B93" s="224"/>
      <c r="C93" s="224"/>
      <c r="D93" s="224"/>
      <c r="E93" s="39">
        <v>140</v>
      </c>
      <c r="F93" s="221"/>
      <c r="G93" s="221"/>
      <c r="H93" s="34"/>
      <c r="I93" s="79" t="s">
        <v>86</v>
      </c>
      <c r="J93" s="222" t="s">
        <v>86</v>
      </c>
      <c r="K93" s="223"/>
      <c r="L93" s="38" t="s">
        <v>86</v>
      </c>
      <c r="M93" s="33" t="s">
        <v>86</v>
      </c>
      <c r="N93" s="27"/>
      <c r="O93" s="28" t="s">
        <v>86</v>
      </c>
      <c r="P93" s="34"/>
      <c r="Q93" s="79" t="s">
        <v>86</v>
      </c>
      <c r="R93" s="222" t="s">
        <v>86</v>
      </c>
      <c r="S93" s="223"/>
      <c r="T93" s="38" t="s">
        <v>86</v>
      </c>
      <c r="U93" s="33" t="s">
        <v>86</v>
      </c>
      <c r="V93" s="27"/>
      <c r="W93" s="28" t="s">
        <v>86</v>
      </c>
      <c r="X93" s="34"/>
      <c r="Y93" s="79" t="s">
        <v>86</v>
      </c>
      <c r="Z93" s="222" t="s">
        <v>86</v>
      </c>
      <c r="AA93" s="223"/>
      <c r="AB93" s="38" t="s">
        <v>86</v>
      </c>
      <c r="AC93" s="33" t="s">
        <v>86</v>
      </c>
      <c r="AD93" s="27"/>
      <c r="AE93" s="28" t="s">
        <v>86</v>
      </c>
    </row>
    <row r="94" spans="1:31" ht="18.75" customHeight="1" thickBot="1">
      <c r="A94" s="224" t="s">
        <v>91</v>
      </c>
      <c r="B94" s="224"/>
      <c r="C94" s="224"/>
      <c r="D94" s="224"/>
      <c r="E94" s="39">
        <v>150</v>
      </c>
      <c r="F94" s="221">
        <v>130</v>
      </c>
      <c r="G94" s="221"/>
      <c r="H94" s="34">
        <f>J94</f>
        <v>10.1</v>
      </c>
      <c r="I94" s="79" t="s">
        <v>86</v>
      </c>
      <c r="J94" s="222">
        <f>J107</f>
        <v>10.1</v>
      </c>
      <c r="K94" s="223"/>
      <c r="L94" s="38"/>
      <c r="M94" s="33" t="s">
        <v>86</v>
      </c>
      <c r="N94" s="27" t="s">
        <v>86</v>
      </c>
      <c r="O94" s="28" t="s">
        <v>86</v>
      </c>
      <c r="P94" s="34">
        <v>0</v>
      </c>
      <c r="Q94" s="79" t="s">
        <v>86</v>
      </c>
      <c r="R94" s="222">
        <v>0</v>
      </c>
      <c r="S94" s="223"/>
      <c r="T94" s="38"/>
      <c r="U94" s="33" t="s">
        <v>86</v>
      </c>
      <c r="V94" s="27" t="s">
        <v>86</v>
      </c>
      <c r="W94" s="28" t="s">
        <v>86</v>
      </c>
      <c r="X94" s="34">
        <v>0</v>
      </c>
      <c r="Y94" s="79" t="s">
        <v>86</v>
      </c>
      <c r="Z94" s="222">
        <v>0</v>
      </c>
      <c r="AA94" s="223"/>
      <c r="AB94" s="38"/>
      <c r="AC94" s="33" t="s">
        <v>86</v>
      </c>
      <c r="AD94" s="27" t="s">
        <v>86</v>
      </c>
      <c r="AE94" s="28" t="s">
        <v>86</v>
      </c>
    </row>
    <row r="95" spans="1:31" ht="15.75" thickBot="1">
      <c r="A95" s="224" t="s">
        <v>92</v>
      </c>
      <c r="B95" s="224"/>
      <c r="C95" s="224"/>
      <c r="D95" s="224"/>
      <c r="E95" s="39">
        <v>160</v>
      </c>
      <c r="F95" s="221"/>
      <c r="G95" s="221"/>
      <c r="H95" s="34"/>
      <c r="I95" s="79" t="s">
        <v>86</v>
      </c>
      <c r="J95" s="222" t="s">
        <v>86</v>
      </c>
      <c r="K95" s="223"/>
      <c r="L95" s="38" t="s">
        <v>86</v>
      </c>
      <c r="M95" s="33" t="s">
        <v>86</v>
      </c>
      <c r="N95" s="27"/>
      <c r="O95" s="28"/>
      <c r="P95" s="34"/>
      <c r="Q95" s="79" t="s">
        <v>86</v>
      </c>
      <c r="R95" s="222" t="s">
        <v>86</v>
      </c>
      <c r="S95" s="223"/>
      <c r="T95" s="38" t="s">
        <v>86</v>
      </c>
      <c r="U95" s="33" t="s">
        <v>86</v>
      </c>
      <c r="V95" s="27"/>
      <c r="W95" s="28"/>
      <c r="X95" s="34"/>
      <c r="Y95" s="79" t="s">
        <v>86</v>
      </c>
      <c r="Z95" s="222" t="s">
        <v>86</v>
      </c>
      <c r="AA95" s="223"/>
      <c r="AB95" s="38" t="s">
        <v>86</v>
      </c>
      <c r="AC95" s="33" t="s">
        <v>86</v>
      </c>
      <c r="AD95" s="27"/>
      <c r="AE95" s="28"/>
    </row>
    <row r="96" spans="1:31" ht="15.75" thickBot="1">
      <c r="A96" s="224" t="s">
        <v>93</v>
      </c>
      <c r="B96" s="224"/>
      <c r="C96" s="224"/>
      <c r="D96" s="224"/>
      <c r="E96" s="39">
        <v>180</v>
      </c>
      <c r="F96" s="221" t="s">
        <v>86</v>
      </c>
      <c r="G96" s="221"/>
      <c r="H96" s="34"/>
      <c r="I96" s="79" t="s">
        <v>86</v>
      </c>
      <c r="J96" s="222" t="s">
        <v>86</v>
      </c>
      <c r="K96" s="223"/>
      <c r="L96" s="38" t="s">
        <v>86</v>
      </c>
      <c r="M96" s="33" t="s">
        <v>86</v>
      </c>
      <c r="N96" s="27"/>
      <c r="O96" s="28" t="s">
        <v>86</v>
      </c>
      <c r="P96" s="34"/>
      <c r="Q96" s="79" t="s">
        <v>86</v>
      </c>
      <c r="R96" s="222" t="s">
        <v>86</v>
      </c>
      <c r="S96" s="223"/>
      <c r="T96" s="38" t="s">
        <v>86</v>
      </c>
      <c r="U96" s="33" t="s">
        <v>86</v>
      </c>
      <c r="V96" s="27"/>
      <c r="W96" s="28" t="s">
        <v>86</v>
      </c>
      <c r="X96" s="34"/>
      <c r="Y96" s="79" t="s">
        <v>86</v>
      </c>
      <c r="Z96" s="222" t="s">
        <v>86</v>
      </c>
      <c r="AA96" s="223"/>
      <c r="AB96" s="38" t="s">
        <v>86</v>
      </c>
      <c r="AC96" s="33" t="s">
        <v>86</v>
      </c>
      <c r="AD96" s="27"/>
      <c r="AE96" s="28" t="s">
        <v>86</v>
      </c>
    </row>
    <row r="97" spans="1:31" ht="16.5" thickBot="1">
      <c r="A97" s="225"/>
      <c r="B97" s="225"/>
      <c r="C97" s="225"/>
      <c r="D97" s="225"/>
      <c r="E97" s="40"/>
      <c r="F97" s="221"/>
      <c r="G97" s="221"/>
      <c r="H97" s="34"/>
      <c r="I97" s="79"/>
      <c r="J97" s="222"/>
      <c r="K97" s="223"/>
      <c r="L97" s="38"/>
      <c r="M97" s="33"/>
      <c r="N97" s="27"/>
      <c r="O97" s="28"/>
      <c r="P97" s="34"/>
      <c r="Q97" s="79"/>
      <c r="R97" s="222"/>
      <c r="S97" s="223"/>
      <c r="T97" s="38"/>
      <c r="U97" s="33"/>
      <c r="V97" s="27"/>
      <c r="W97" s="28"/>
      <c r="X97" s="34"/>
      <c r="Y97" s="79"/>
      <c r="Z97" s="222"/>
      <c r="AA97" s="223"/>
      <c r="AB97" s="38"/>
      <c r="AC97" s="33"/>
      <c r="AD97" s="27"/>
      <c r="AE97" s="28"/>
    </row>
    <row r="98" spans="1:31" ht="19.5" thickBot="1">
      <c r="A98" s="226" t="s">
        <v>94</v>
      </c>
      <c r="B98" s="226"/>
      <c r="C98" s="226"/>
      <c r="D98" s="226"/>
      <c r="E98" s="39">
        <v>200</v>
      </c>
      <c r="F98" s="221"/>
      <c r="G98" s="221"/>
      <c r="H98" s="34">
        <f>H99+H107+H108</f>
        <v>5939.599999999999</v>
      </c>
      <c r="I98" s="34">
        <f>I99+I107+I108</f>
        <v>5279.499999999999</v>
      </c>
      <c r="J98" s="227">
        <f>J99+J107+J108</f>
        <v>10.1</v>
      </c>
      <c r="K98" s="228"/>
      <c r="L98" s="38"/>
      <c r="M98" s="80"/>
      <c r="N98" s="42">
        <f>N99+N107+N108</f>
        <v>650</v>
      </c>
      <c r="O98" s="41">
        <f>O99+O107+O108</f>
        <v>0</v>
      </c>
      <c r="P98" s="34">
        <f>P99+P107+P108</f>
        <v>5163.5</v>
      </c>
      <c r="Q98" s="34">
        <f>Q99+Q107+Q108</f>
        <v>4513.5</v>
      </c>
      <c r="R98" s="222">
        <v>0</v>
      </c>
      <c r="S98" s="223"/>
      <c r="T98" s="38"/>
      <c r="U98" s="80"/>
      <c r="V98" s="42">
        <f>V99+V107+V108</f>
        <v>650</v>
      </c>
      <c r="W98" s="41">
        <f>W99+W107+W108</f>
        <v>0</v>
      </c>
      <c r="X98" s="34">
        <f>X99+X107+X108</f>
        <v>5163.5</v>
      </c>
      <c r="Y98" s="34">
        <f>Y99+Y107+Y108</f>
        <v>4513.5</v>
      </c>
      <c r="Z98" s="222">
        <v>0</v>
      </c>
      <c r="AA98" s="223"/>
      <c r="AB98" s="38"/>
      <c r="AC98" s="80"/>
      <c r="AD98" s="43">
        <f>AD99+AD107+AD108</f>
        <v>650</v>
      </c>
      <c r="AE98" s="44">
        <f>AE99+AE107+AE108</f>
        <v>0</v>
      </c>
    </row>
    <row r="99" spans="1:31" ht="15.75" thickBot="1">
      <c r="A99" s="224" t="s">
        <v>95</v>
      </c>
      <c r="B99" s="224"/>
      <c r="C99" s="224"/>
      <c r="D99" s="224"/>
      <c r="E99" s="39">
        <v>210</v>
      </c>
      <c r="F99" s="221">
        <v>210</v>
      </c>
      <c r="G99" s="221"/>
      <c r="H99" s="34">
        <f>I99+N99</f>
        <v>4667.9</v>
      </c>
      <c r="I99" s="79">
        <v>4667.9</v>
      </c>
      <c r="J99" s="222">
        <f>J100</f>
        <v>0</v>
      </c>
      <c r="K99" s="223"/>
      <c r="L99" s="38"/>
      <c r="M99" s="33"/>
      <c r="N99" s="27">
        <f>N102</f>
        <v>0</v>
      </c>
      <c r="O99" s="27">
        <f>O102</f>
        <v>0</v>
      </c>
      <c r="P99" s="34">
        <f>Q99+V99</f>
        <v>4252.7</v>
      </c>
      <c r="Q99" s="79">
        <v>4252.7</v>
      </c>
      <c r="R99" s="222">
        <v>0</v>
      </c>
      <c r="S99" s="223"/>
      <c r="T99" s="38"/>
      <c r="U99" s="33"/>
      <c r="V99" s="27"/>
      <c r="W99" s="28"/>
      <c r="X99" s="34">
        <f>Y99+Z99+AD99</f>
        <v>4252.7</v>
      </c>
      <c r="Y99" s="79">
        <f>Q99</f>
        <v>4252.7</v>
      </c>
      <c r="Z99" s="222">
        <v>0</v>
      </c>
      <c r="AA99" s="223"/>
      <c r="AB99" s="38"/>
      <c r="AC99" s="33"/>
      <c r="AD99" s="27">
        <v>0</v>
      </c>
      <c r="AE99" s="28">
        <v>0</v>
      </c>
    </row>
    <row r="100" spans="1:31" ht="31.5" customHeight="1" thickBot="1">
      <c r="A100" s="224" t="s">
        <v>96</v>
      </c>
      <c r="B100" s="224"/>
      <c r="C100" s="224"/>
      <c r="D100" s="224"/>
      <c r="E100" s="39">
        <v>211</v>
      </c>
      <c r="F100" s="221">
        <v>211</v>
      </c>
      <c r="G100" s="221"/>
      <c r="H100" s="34">
        <f>I100+N100</f>
        <v>4666.9</v>
      </c>
      <c r="I100" s="79">
        <v>4666.9</v>
      </c>
      <c r="J100" s="222">
        <v>0</v>
      </c>
      <c r="K100" s="223"/>
      <c r="L100" s="38"/>
      <c r="M100" s="33"/>
      <c r="N100" s="27">
        <v>0</v>
      </c>
      <c r="O100" s="28">
        <v>0</v>
      </c>
      <c r="P100" s="34">
        <f>Q100+V100</f>
        <v>4251.7</v>
      </c>
      <c r="Q100" s="79">
        <v>4251.7</v>
      </c>
      <c r="R100" s="222"/>
      <c r="S100" s="223"/>
      <c r="T100" s="38"/>
      <c r="U100" s="33"/>
      <c r="V100" s="27"/>
      <c r="W100" s="28"/>
      <c r="X100" s="34">
        <f>Y100+Z100+AD100</f>
        <v>4251.7</v>
      </c>
      <c r="Y100" s="79">
        <f>Q100</f>
        <v>4251.7</v>
      </c>
      <c r="Z100" s="222"/>
      <c r="AA100" s="223"/>
      <c r="AB100" s="38"/>
      <c r="AC100" s="33"/>
      <c r="AD100" s="27"/>
      <c r="AE100" s="28"/>
    </row>
    <row r="101" spans="1:31" ht="15.75" thickBot="1">
      <c r="A101" s="224" t="s">
        <v>97</v>
      </c>
      <c r="B101" s="224"/>
      <c r="C101" s="224"/>
      <c r="D101" s="224"/>
      <c r="E101" s="39">
        <v>220</v>
      </c>
      <c r="F101" s="221"/>
      <c r="G101" s="221"/>
      <c r="H101" s="34"/>
      <c r="I101" s="79"/>
      <c r="J101" s="222"/>
      <c r="K101" s="223"/>
      <c r="L101" s="38"/>
      <c r="M101" s="33"/>
      <c r="N101" s="27"/>
      <c r="O101" s="28"/>
      <c r="P101" s="34"/>
      <c r="Q101" s="79"/>
      <c r="R101" s="222"/>
      <c r="S101" s="223"/>
      <c r="T101" s="38"/>
      <c r="U101" s="33"/>
      <c r="V101" s="27"/>
      <c r="W101" s="28"/>
      <c r="X101" s="34"/>
      <c r="Y101" s="79"/>
      <c r="Z101" s="222"/>
      <c r="AA101" s="223"/>
      <c r="AB101" s="38"/>
      <c r="AC101" s="33"/>
      <c r="AD101" s="27"/>
      <c r="AE101" s="28"/>
    </row>
    <row r="102" spans="1:31" ht="15.75" hidden="1" thickBot="1">
      <c r="A102" s="179" t="s">
        <v>98</v>
      </c>
      <c r="B102" s="180"/>
      <c r="C102" s="180"/>
      <c r="D102" s="181"/>
      <c r="E102" s="35"/>
      <c r="F102" s="221"/>
      <c r="G102" s="221"/>
      <c r="H102" s="34"/>
      <c r="I102" s="79"/>
      <c r="J102" s="222"/>
      <c r="K102" s="223"/>
      <c r="L102" s="38"/>
      <c r="M102" s="33"/>
      <c r="N102" s="27"/>
      <c r="O102" s="28"/>
      <c r="P102" s="34"/>
      <c r="Q102" s="79"/>
      <c r="R102" s="222"/>
      <c r="S102" s="223"/>
      <c r="T102" s="38"/>
      <c r="U102" s="33"/>
      <c r="V102" s="27"/>
      <c r="W102" s="28"/>
      <c r="X102" s="34"/>
      <c r="Y102" s="79"/>
      <c r="Z102" s="222"/>
      <c r="AA102" s="223"/>
      <c r="AB102" s="38"/>
      <c r="AC102" s="33"/>
      <c r="AD102" s="27"/>
      <c r="AE102" s="28"/>
    </row>
    <row r="103" spans="1:31" ht="15.75" thickBot="1">
      <c r="A103" s="224" t="s">
        <v>99</v>
      </c>
      <c r="B103" s="224"/>
      <c r="C103" s="224"/>
      <c r="D103" s="224"/>
      <c r="E103" s="39">
        <v>230</v>
      </c>
      <c r="F103" s="221"/>
      <c r="G103" s="221"/>
      <c r="H103" s="34"/>
      <c r="I103" s="79"/>
      <c r="J103" s="222"/>
      <c r="K103" s="223"/>
      <c r="L103" s="38"/>
      <c r="M103" s="33"/>
      <c r="N103" s="27"/>
      <c r="O103" s="28"/>
      <c r="P103" s="34"/>
      <c r="Q103" s="79"/>
      <c r="R103" s="222"/>
      <c r="S103" s="223"/>
      <c r="T103" s="38"/>
      <c r="U103" s="33"/>
      <c r="V103" s="27"/>
      <c r="W103" s="28"/>
      <c r="X103" s="34"/>
      <c r="Y103" s="79"/>
      <c r="Z103" s="222"/>
      <c r="AA103" s="223"/>
      <c r="AB103" s="38"/>
      <c r="AC103" s="33"/>
      <c r="AD103" s="27"/>
      <c r="AE103" s="28"/>
    </row>
    <row r="104" spans="1:31" ht="15.75" hidden="1" thickBot="1">
      <c r="A104" s="179" t="s">
        <v>98</v>
      </c>
      <c r="B104" s="180"/>
      <c r="C104" s="180"/>
      <c r="D104" s="181"/>
      <c r="E104" s="39"/>
      <c r="F104" s="221"/>
      <c r="G104" s="221"/>
      <c r="H104" s="34"/>
      <c r="I104" s="79"/>
      <c r="J104" s="222"/>
      <c r="K104" s="223"/>
      <c r="L104" s="38"/>
      <c r="M104" s="33"/>
      <c r="N104" s="27"/>
      <c r="O104" s="28"/>
      <c r="P104" s="34"/>
      <c r="Q104" s="79"/>
      <c r="R104" s="222"/>
      <c r="S104" s="223"/>
      <c r="T104" s="38"/>
      <c r="U104" s="33"/>
      <c r="V104" s="27"/>
      <c r="W104" s="28"/>
      <c r="X104" s="34"/>
      <c r="Y104" s="79"/>
      <c r="Z104" s="222"/>
      <c r="AA104" s="223"/>
      <c r="AB104" s="38"/>
      <c r="AC104" s="33"/>
      <c r="AD104" s="27"/>
      <c r="AE104" s="28"/>
    </row>
    <row r="105" spans="1:31" ht="15.75" thickBot="1">
      <c r="A105" s="224" t="s">
        <v>100</v>
      </c>
      <c r="B105" s="224"/>
      <c r="C105" s="224"/>
      <c r="D105" s="224"/>
      <c r="E105" s="39">
        <v>240</v>
      </c>
      <c r="F105" s="221"/>
      <c r="G105" s="221"/>
      <c r="H105" s="34"/>
      <c r="I105" s="79"/>
      <c r="J105" s="222"/>
      <c r="K105" s="223"/>
      <c r="L105" s="38"/>
      <c r="M105" s="33"/>
      <c r="N105" s="27"/>
      <c r="O105" s="28"/>
      <c r="P105" s="34"/>
      <c r="Q105" s="79"/>
      <c r="R105" s="222"/>
      <c r="S105" s="223"/>
      <c r="T105" s="38"/>
      <c r="U105" s="33"/>
      <c r="V105" s="27"/>
      <c r="W105" s="28"/>
      <c r="X105" s="34"/>
      <c r="Y105" s="79"/>
      <c r="Z105" s="222"/>
      <c r="AA105" s="223"/>
      <c r="AB105" s="38"/>
      <c r="AC105" s="33"/>
      <c r="AD105" s="27"/>
      <c r="AE105" s="28"/>
    </row>
    <row r="106" spans="1:31" ht="15.75" thickBot="1">
      <c r="A106" s="224"/>
      <c r="B106" s="224"/>
      <c r="C106" s="224"/>
      <c r="D106" s="224"/>
      <c r="E106" s="39"/>
      <c r="F106" s="221"/>
      <c r="G106" s="221"/>
      <c r="H106" s="34"/>
      <c r="I106" s="79"/>
      <c r="J106" s="222"/>
      <c r="K106" s="223"/>
      <c r="L106" s="38"/>
      <c r="M106" s="33"/>
      <c r="N106" s="27"/>
      <c r="O106" s="28"/>
      <c r="P106" s="34"/>
      <c r="Q106" s="79"/>
      <c r="R106" s="222"/>
      <c r="S106" s="223"/>
      <c r="T106" s="38"/>
      <c r="U106" s="33"/>
      <c r="V106" s="27"/>
      <c r="W106" s="28"/>
      <c r="X106" s="34"/>
      <c r="Y106" s="79"/>
      <c r="Z106" s="222"/>
      <c r="AA106" s="223"/>
      <c r="AB106" s="38"/>
      <c r="AC106" s="33"/>
      <c r="AD106" s="27"/>
      <c r="AE106" s="28"/>
    </row>
    <row r="107" spans="1:31" ht="30" customHeight="1" thickBot="1">
      <c r="A107" s="224" t="s">
        <v>101</v>
      </c>
      <c r="B107" s="224"/>
      <c r="C107" s="224"/>
      <c r="D107" s="224"/>
      <c r="E107" s="39">
        <v>250</v>
      </c>
      <c r="F107" s="221">
        <v>290</v>
      </c>
      <c r="G107" s="221"/>
      <c r="H107" s="34">
        <f>I107+J107+N107</f>
        <v>11.5</v>
      </c>
      <c r="I107" s="79">
        <v>1.4</v>
      </c>
      <c r="J107" s="222">
        <v>10.1</v>
      </c>
      <c r="K107" s="223"/>
      <c r="L107" s="38"/>
      <c r="M107" s="33"/>
      <c r="N107" s="27"/>
      <c r="O107" s="28"/>
      <c r="P107" s="34">
        <f>Q107+R107+V107</f>
        <v>0.2</v>
      </c>
      <c r="Q107" s="31">
        <v>0.2</v>
      </c>
      <c r="R107" s="218">
        <v>0</v>
      </c>
      <c r="S107" s="219"/>
      <c r="T107" s="38"/>
      <c r="U107" s="33"/>
      <c r="V107" s="27"/>
      <c r="W107" s="28"/>
      <c r="X107" s="34">
        <f>Y107+Z107+AD107</f>
        <v>0.2</v>
      </c>
      <c r="Y107" s="31">
        <f>Q107</f>
        <v>0.2</v>
      </c>
      <c r="Z107" s="222"/>
      <c r="AA107" s="223"/>
      <c r="AB107" s="38"/>
      <c r="AC107" s="33"/>
      <c r="AD107" s="27"/>
      <c r="AE107" s="28"/>
    </row>
    <row r="108" spans="1:31" ht="15.75" thickBot="1">
      <c r="A108" s="224" t="s">
        <v>102</v>
      </c>
      <c r="B108" s="224"/>
      <c r="C108" s="224"/>
      <c r="D108" s="224"/>
      <c r="E108" s="39">
        <v>260</v>
      </c>
      <c r="F108" s="221" t="s">
        <v>86</v>
      </c>
      <c r="G108" s="221"/>
      <c r="H108" s="34">
        <f>I108+J108+N108</f>
        <v>1260.2</v>
      </c>
      <c r="I108" s="79">
        <f>626.6-16.4</f>
        <v>610.2</v>
      </c>
      <c r="J108" s="222">
        <v>0</v>
      </c>
      <c r="K108" s="223"/>
      <c r="L108" s="38">
        <v>0</v>
      </c>
      <c r="M108" s="33">
        <v>0</v>
      </c>
      <c r="N108" s="27">
        <f>N91</f>
        <v>650</v>
      </c>
      <c r="O108" s="28">
        <v>0</v>
      </c>
      <c r="P108" s="34">
        <f>Q108+R108+V108</f>
        <v>910.6</v>
      </c>
      <c r="Q108" s="79">
        <v>260.6</v>
      </c>
      <c r="R108" s="222">
        <v>0</v>
      </c>
      <c r="S108" s="223"/>
      <c r="T108" s="38"/>
      <c r="U108" s="33"/>
      <c r="V108" s="27">
        <f>N108</f>
        <v>650</v>
      </c>
      <c r="W108" s="28"/>
      <c r="X108" s="34">
        <f>Y108+Z108+AD108</f>
        <v>910.6</v>
      </c>
      <c r="Y108" s="79">
        <f>Q108</f>
        <v>260.6</v>
      </c>
      <c r="Z108" s="222">
        <v>0</v>
      </c>
      <c r="AA108" s="223"/>
      <c r="AB108" s="38"/>
      <c r="AC108" s="33"/>
      <c r="AD108" s="27">
        <f>V108</f>
        <v>650</v>
      </c>
      <c r="AE108" s="28">
        <v>0</v>
      </c>
    </row>
    <row r="109" spans="1:31" ht="15.75" thickBot="1">
      <c r="A109" s="224"/>
      <c r="B109" s="224"/>
      <c r="C109" s="224"/>
      <c r="D109" s="224"/>
      <c r="E109" s="39"/>
      <c r="F109" s="221"/>
      <c r="G109" s="221"/>
      <c r="H109" s="34"/>
      <c r="I109" s="79"/>
      <c r="J109" s="222"/>
      <c r="K109" s="223"/>
      <c r="L109" s="38"/>
      <c r="M109" s="33"/>
      <c r="N109" s="27"/>
      <c r="O109" s="28"/>
      <c r="P109" s="34"/>
      <c r="Q109" s="79"/>
      <c r="R109" s="222"/>
      <c r="S109" s="223"/>
      <c r="T109" s="38"/>
      <c r="U109" s="33"/>
      <c r="V109" s="27"/>
      <c r="W109" s="28"/>
      <c r="X109" s="34"/>
      <c r="Y109" s="79"/>
      <c r="Z109" s="222"/>
      <c r="AA109" s="223"/>
      <c r="AB109" s="38"/>
      <c r="AC109" s="33"/>
      <c r="AD109" s="27"/>
      <c r="AE109" s="28"/>
    </row>
    <row r="110" spans="1:31" ht="15.75" hidden="1" thickBot="1">
      <c r="A110" s="224"/>
      <c r="B110" s="224"/>
      <c r="C110" s="224"/>
      <c r="D110" s="224"/>
      <c r="E110" s="39"/>
      <c r="F110" s="221"/>
      <c r="G110" s="221"/>
      <c r="H110" s="34"/>
      <c r="I110" s="79"/>
      <c r="J110" s="222"/>
      <c r="K110" s="223"/>
      <c r="L110" s="38"/>
      <c r="M110" s="33"/>
      <c r="N110" s="27"/>
      <c r="O110" s="28"/>
      <c r="P110" s="34"/>
      <c r="Q110" s="79"/>
      <c r="R110" s="222"/>
      <c r="S110" s="223"/>
      <c r="T110" s="38"/>
      <c r="U110" s="33"/>
      <c r="V110" s="27"/>
      <c r="W110" s="28"/>
      <c r="X110" s="34"/>
      <c r="Y110" s="79"/>
      <c r="Z110" s="222"/>
      <c r="AA110" s="223"/>
      <c r="AB110" s="38"/>
      <c r="AC110" s="33"/>
      <c r="AD110" s="27"/>
      <c r="AE110" s="28"/>
    </row>
    <row r="111" spans="1:31" ht="38.25" customHeight="1" thickBot="1">
      <c r="A111" s="226" t="s">
        <v>103</v>
      </c>
      <c r="B111" s="226"/>
      <c r="C111" s="226"/>
      <c r="D111" s="226"/>
      <c r="E111" s="45">
        <v>300</v>
      </c>
      <c r="F111" s="221" t="s">
        <v>86</v>
      </c>
      <c r="G111" s="221"/>
      <c r="H111" s="34">
        <f>I111+J111+N111</f>
        <v>5939.599999999999</v>
      </c>
      <c r="I111" s="79">
        <f>I112+I113</f>
        <v>5279.499999999999</v>
      </c>
      <c r="J111" s="222">
        <f>J112</f>
        <v>10.1</v>
      </c>
      <c r="K111" s="223"/>
      <c r="L111" s="38"/>
      <c r="M111" s="33"/>
      <c r="N111" s="27">
        <f>N112+N113</f>
        <v>650</v>
      </c>
      <c r="O111" s="78">
        <f>O112+O113</f>
        <v>0</v>
      </c>
      <c r="P111" s="34">
        <f>Q111+R111+V111</f>
        <v>5163.5</v>
      </c>
      <c r="Q111" s="79">
        <f>Q112+Q113</f>
        <v>4513.5</v>
      </c>
      <c r="R111" s="222"/>
      <c r="S111" s="223"/>
      <c r="T111" s="38"/>
      <c r="U111" s="80"/>
      <c r="V111" s="47">
        <f>V112+V113</f>
        <v>650</v>
      </c>
      <c r="W111" s="28"/>
      <c r="X111" s="34">
        <f>Y111+Z111+AD111</f>
        <v>5163.5</v>
      </c>
      <c r="Y111" s="79">
        <f>Y112+Y113</f>
        <v>4513.5</v>
      </c>
      <c r="Z111" s="222"/>
      <c r="AA111" s="223"/>
      <c r="AB111" s="38"/>
      <c r="AC111" s="80"/>
      <c r="AD111" s="47">
        <f>AD112+AD113</f>
        <v>650</v>
      </c>
      <c r="AE111" s="28"/>
    </row>
    <row r="112" spans="1:31" ht="21" customHeight="1" thickBot="1">
      <c r="A112" s="224" t="s">
        <v>104</v>
      </c>
      <c r="B112" s="224"/>
      <c r="C112" s="224"/>
      <c r="D112" s="224"/>
      <c r="E112" s="39">
        <v>310</v>
      </c>
      <c r="F112" s="221">
        <v>310</v>
      </c>
      <c r="G112" s="221"/>
      <c r="H112" s="34">
        <f>I112+J112+N112</f>
        <v>5939.599999999999</v>
      </c>
      <c r="I112" s="79">
        <f>I98</f>
        <v>5279.499999999999</v>
      </c>
      <c r="J112" s="222">
        <f>J98</f>
        <v>10.1</v>
      </c>
      <c r="K112" s="223"/>
      <c r="L112" s="38"/>
      <c r="M112" s="33"/>
      <c r="N112" s="27">
        <f>N108</f>
        <v>650</v>
      </c>
      <c r="O112" s="28">
        <v>0</v>
      </c>
      <c r="P112" s="34">
        <f>Q112+R112+V112</f>
        <v>5163.5</v>
      </c>
      <c r="Q112" s="79">
        <f>Q98</f>
        <v>4513.5</v>
      </c>
      <c r="R112" s="222"/>
      <c r="S112" s="223"/>
      <c r="T112" s="38"/>
      <c r="U112" s="33"/>
      <c r="V112" s="27">
        <f>N112</f>
        <v>650</v>
      </c>
      <c r="W112" s="28"/>
      <c r="X112" s="34">
        <f>Y112+Z112+AD112</f>
        <v>5163.5</v>
      </c>
      <c r="Y112" s="79">
        <f>Q112</f>
        <v>4513.5</v>
      </c>
      <c r="Z112" s="222"/>
      <c r="AA112" s="223"/>
      <c r="AB112" s="38"/>
      <c r="AC112" s="33"/>
      <c r="AD112" s="27">
        <f>V112</f>
        <v>650</v>
      </c>
      <c r="AE112" s="28"/>
    </row>
    <row r="113" spans="1:31" ht="15.75" thickBot="1">
      <c r="A113" s="224" t="s">
        <v>105</v>
      </c>
      <c r="B113" s="224"/>
      <c r="C113" s="224"/>
      <c r="D113" s="224"/>
      <c r="E113" s="39">
        <v>320</v>
      </c>
      <c r="F113" s="221"/>
      <c r="G113" s="221"/>
      <c r="H113" s="34"/>
      <c r="I113" s="79">
        <v>0</v>
      </c>
      <c r="J113" s="222">
        <v>0</v>
      </c>
      <c r="K113" s="223"/>
      <c r="L113" s="38"/>
      <c r="M113" s="33"/>
      <c r="N113" s="27"/>
      <c r="O113" s="28"/>
      <c r="P113" s="34"/>
      <c r="Q113" s="79"/>
      <c r="R113" s="222"/>
      <c r="S113" s="223"/>
      <c r="T113" s="38"/>
      <c r="U113" s="33"/>
      <c r="V113" s="27"/>
      <c r="W113" s="28"/>
      <c r="X113" s="34"/>
      <c r="Y113" s="79"/>
      <c r="Z113" s="222"/>
      <c r="AA113" s="223"/>
      <c r="AB113" s="38"/>
      <c r="AC113" s="33"/>
      <c r="AD113" s="27"/>
      <c r="AE113" s="28"/>
    </row>
    <row r="114" spans="1:31" ht="40.5" customHeight="1" thickBot="1">
      <c r="A114" s="226" t="s">
        <v>106</v>
      </c>
      <c r="B114" s="226"/>
      <c r="C114" s="226"/>
      <c r="D114" s="226"/>
      <c r="E114" s="45">
        <v>400</v>
      </c>
      <c r="F114" s="229"/>
      <c r="G114" s="229"/>
      <c r="H114" s="34">
        <f>I114+J114+N114</f>
        <v>5939.599999999999</v>
      </c>
      <c r="I114" s="79">
        <f>I115+I116</f>
        <v>5279.499999999999</v>
      </c>
      <c r="J114" s="222">
        <f>J115+J116</f>
        <v>10.1</v>
      </c>
      <c r="K114" s="223"/>
      <c r="L114" s="38"/>
      <c r="M114" s="80"/>
      <c r="N114" s="47">
        <f>N115+N116</f>
        <v>650</v>
      </c>
      <c r="O114" s="28">
        <f>O115+O116</f>
        <v>0</v>
      </c>
      <c r="P114" s="34">
        <f>Q114+R114+V114</f>
        <v>5163.5</v>
      </c>
      <c r="Q114" s="79">
        <f>Q115+Q116</f>
        <v>4513.5</v>
      </c>
      <c r="R114" s="230"/>
      <c r="S114" s="231"/>
      <c r="T114" s="48"/>
      <c r="U114" s="49"/>
      <c r="V114" s="47">
        <f>V115+V116</f>
        <v>650</v>
      </c>
      <c r="W114" s="50"/>
      <c r="X114" s="34">
        <f>Y114+Z114+AD114</f>
        <v>5163.5</v>
      </c>
      <c r="Y114" s="79">
        <f>Y115+Y116</f>
        <v>4513.5</v>
      </c>
      <c r="Z114" s="230"/>
      <c r="AA114" s="231"/>
      <c r="AB114" s="48"/>
      <c r="AC114" s="49"/>
      <c r="AD114" s="27">
        <f>AD115+AD116</f>
        <v>650</v>
      </c>
      <c r="AE114" s="51"/>
    </row>
    <row r="115" spans="1:31" ht="19.5" customHeight="1" thickBot="1">
      <c r="A115" s="224" t="s">
        <v>107</v>
      </c>
      <c r="B115" s="224"/>
      <c r="C115" s="224"/>
      <c r="D115" s="224"/>
      <c r="E115" s="39">
        <v>410</v>
      </c>
      <c r="F115" s="221">
        <v>410</v>
      </c>
      <c r="G115" s="221"/>
      <c r="H115" s="34">
        <f>I115+J115+N115</f>
        <v>5939.599999999999</v>
      </c>
      <c r="I115" s="79">
        <f>I112</f>
        <v>5279.499999999999</v>
      </c>
      <c r="J115" s="222">
        <f>J112</f>
        <v>10.1</v>
      </c>
      <c r="K115" s="223"/>
      <c r="L115" s="38"/>
      <c r="M115" s="33"/>
      <c r="N115" s="27">
        <f>N112+N117</f>
        <v>650</v>
      </c>
      <c r="O115" s="28">
        <v>0</v>
      </c>
      <c r="P115" s="34">
        <f>Q115+R115+V115</f>
        <v>5163.5</v>
      </c>
      <c r="Q115" s="79">
        <f>Q112</f>
        <v>4513.5</v>
      </c>
      <c r="R115" s="222"/>
      <c r="S115" s="223"/>
      <c r="T115" s="38"/>
      <c r="U115" s="33"/>
      <c r="V115" s="27">
        <f>V112</f>
        <v>650</v>
      </c>
      <c r="W115" s="28"/>
      <c r="X115" s="34">
        <f>Y115+Z115+AD115</f>
        <v>5163.5</v>
      </c>
      <c r="Y115" s="79">
        <f>Q115</f>
        <v>4513.5</v>
      </c>
      <c r="Z115" s="222"/>
      <c r="AA115" s="223"/>
      <c r="AB115" s="38"/>
      <c r="AC115" s="33"/>
      <c r="AD115" s="27">
        <f>V115</f>
        <v>650</v>
      </c>
      <c r="AE115" s="28">
        <v>0</v>
      </c>
    </row>
    <row r="116" spans="1:31" ht="15.75" thickBot="1">
      <c r="A116" s="224" t="s">
        <v>108</v>
      </c>
      <c r="B116" s="224"/>
      <c r="C116" s="224"/>
      <c r="D116" s="224"/>
      <c r="E116" s="39">
        <v>420</v>
      </c>
      <c r="F116" s="221"/>
      <c r="G116" s="221"/>
      <c r="H116" s="34">
        <v>0</v>
      </c>
      <c r="I116" s="79">
        <v>0</v>
      </c>
      <c r="J116" s="222">
        <v>0</v>
      </c>
      <c r="K116" s="223"/>
      <c r="L116" s="38"/>
      <c r="M116" s="33"/>
      <c r="N116" s="27">
        <v>0</v>
      </c>
      <c r="O116" s="28">
        <v>0</v>
      </c>
      <c r="P116" s="34">
        <v>0</v>
      </c>
      <c r="Q116" s="79"/>
      <c r="R116" s="222"/>
      <c r="S116" s="223"/>
      <c r="T116" s="38"/>
      <c r="U116" s="33"/>
      <c r="V116" s="27"/>
      <c r="W116" s="28"/>
      <c r="X116" s="34">
        <v>0</v>
      </c>
      <c r="Y116" s="79">
        <v>0</v>
      </c>
      <c r="Z116" s="222"/>
      <c r="AA116" s="223"/>
      <c r="AB116" s="38"/>
      <c r="AC116" s="33"/>
      <c r="AD116" s="27"/>
      <c r="AE116" s="28"/>
    </row>
    <row r="117" spans="1:31" ht="19.5" thickBot="1">
      <c r="A117" s="226" t="s">
        <v>109</v>
      </c>
      <c r="B117" s="226"/>
      <c r="C117" s="226"/>
      <c r="D117" s="226"/>
      <c r="E117" s="45">
        <v>500</v>
      </c>
      <c r="F117" s="221" t="s">
        <v>86</v>
      </c>
      <c r="G117" s="221"/>
      <c r="H117" s="34">
        <f>I117+N117</f>
        <v>0</v>
      </c>
      <c r="I117" s="79">
        <v>0</v>
      </c>
      <c r="J117" s="222">
        <v>0</v>
      </c>
      <c r="K117" s="223"/>
      <c r="L117" s="38"/>
      <c r="M117" s="33">
        <v>0</v>
      </c>
      <c r="N117" s="27">
        <v>0</v>
      </c>
      <c r="O117" s="28">
        <v>0</v>
      </c>
      <c r="P117" s="34">
        <f>Q117+V117</f>
        <v>0</v>
      </c>
      <c r="Q117" s="79">
        <v>0</v>
      </c>
      <c r="R117" s="222">
        <v>0</v>
      </c>
      <c r="S117" s="223"/>
      <c r="T117" s="38"/>
      <c r="U117" s="33"/>
      <c r="V117" s="27">
        <v>0</v>
      </c>
      <c r="W117" s="28"/>
      <c r="X117" s="34">
        <f>Y117+AD117</f>
        <v>0</v>
      </c>
      <c r="Y117" s="79">
        <v>0</v>
      </c>
      <c r="Z117" s="222"/>
      <c r="AA117" s="223"/>
      <c r="AB117" s="38"/>
      <c r="AC117" s="33"/>
      <c r="AD117" s="27">
        <v>0</v>
      </c>
      <c r="AE117" s="28">
        <v>0</v>
      </c>
    </row>
    <row r="118" spans="1:31" ht="19.5" thickBot="1">
      <c r="A118" s="226" t="s">
        <v>110</v>
      </c>
      <c r="B118" s="226"/>
      <c r="C118" s="226"/>
      <c r="D118" s="226"/>
      <c r="E118" s="45">
        <v>600</v>
      </c>
      <c r="F118" s="221" t="s">
        <v>86</v>
      </c>
      <c r="G118" s="221"/>
      <c r="H118" s="34">
        <v>0</v>
      </c>
      <c r="I118" s="79">
        <v>0</v>
      </c>
      <c r="J118" s="222">
        <v>0</v>
      </c>
      <c r="K118" s="223"/>
      <c r="L118" s="38">
        <v>0</v>
      </c>
      <c r="M118" s="33">
        <v>0</v>
      </c>
      <c r="N118" s="27">
        <v>0</v>
      </c>
      <c r="O118" s="28">
        <v>0</v>
      </c>
      <c r="P118" s="34">
        <v>0</v>
      </c>
      <c r="Q118" s="79">
        <v>0</v>
      </c>
      <c r="R118" s="222">
        <v>0</v>
      </c>
      <c r="S118" s="223"/>
      <c r="T118" s="38"/>
      <c r="U118" s="33"/>
      <c r="V118" s="27">
        <v>0</v>
      </c>
      <c r="W118" s="28"/>
      <c r="X118" s="34">
        <v>0</v>
      </c>
      <c r="Y118" s="79">
        <v>0</v>
      </c>
      <c r="Z118" s="222"/>
      <c r="AA118" s="223"/>
      <c r="AB118" s="38"/>
      <c r="AC118" s="33"/>
      <c r="AD118" s="27">
        <v>0</v>
      </c>
      <c r="AE118" s="28">
        <v>0</v>
      </c>
    </row>
    <row r="119" spans="1:15" ht="31.5" customHeight="1" thickBot="1">
      <c r="A119" s="232" t="s">
        <v>111</v>
      </c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</row>
    <row r="120" spans="1:17" ht="15.75" thickBot="1">
      <c r="A120" s="234" t="s">
        <v>42</v>
      </c>
      <c r="B120" s="235"/>
      <c r="C120" s="235"/>
      <c r="D120" s="236"/>
      <c r="E120" s="243" t="s">
        <v>71</v>
      </c>
      <c r="F120" s="243" t="s">
        <v>112</v>
      </c>
      <c r="G120" s="210" t="s">
        <v>113</v>
      </c>
      <c r="H120" s="246"/>
      <c r="I120" s="246"/>
      <c r="J120" s="246"/>
      <c r="K120" s="246"/>
      <c r="L120" s="246"/>
      <c r="M120" s="246"/>
      <c r="N120" s="246"/>
      <c r="O120" s="246"/>
      <c r="P120" s="246"/>
      <c r="Q120" s="247"/>
    </row>
    <row r="121" spans="1:17" ht="15.75" thickBot="1">
      <c r="A121" s="237"/>
      <c r="B121" s="238"/>
      <c r="C121" s="238"/>
      <c r="D121" s="239"/>
      <c r="E121" s="244"/>
      <c r="F121" s="244"/>
      <c r="G121" s="248" t="s">
        <v>114</v>
      </c>
      <c r="H121" s="249"/>
      <c r="I121" s="249"/>
      <c r="J121" s="250"/>
      <c r="K121" s="227" t="s">
        <v>77</v>
      </c>
      <c r="L121" s="255"/>
      <c r="M121" s="255"/>
      <c r="N121" s="255"/>
      <c r="O121" s="255"/>
      <c r="P121" s="255"/>
      <c r="Q121" s="228"/>
    </row>
    <row r="122" spans="1:17" ht="15">
      <c r="A122" s="237"/>
      <c r="B122" s="238"/>
      <c r="C122" s="238"/>
      <c r="D122" s="239"/>
      <c r="E122" s="244"/>
      <c r="F122" s="244"/>
      <c r="G122" s="251"/>
      <c r="H122" s="249"/>
      <c r="I122" s="249"/>
      <c r="J122" s="250"/>
      <c r="K122" s="256" t="s">
        <v>115</v>
      </c>
      <c r="L122" s="257"/>
      <c r="M122" s="257"/>
      <c r="N122" s="258"/>
      <c r="O122" s="256" t="s">
        <v>116</v>
      </c>
      <c r="P122" s="257"/>
      <c r="Q122" s="258"/>
    </row>
    <row r="123" spans="1:17" ht="27" customHeight="1" thickBot="1">
      <c r="A123" s="237"/>
      <c r="B123" s="238"/>
      <c r="C123" s="238"/>
      <c r="D123" s="239"/>
      <c r="E123" s="244"/>
      <c r="F123" s="244"/>
      <c r="G123" s="252"/>
      <c r="H123" s="253"/>
      <c r="I123" s="253"/>
      <c r="J123" s="254"/>
      <c r="K123" s="259"/>
      <c r="L123" s="260"/>
      <c r="M123" s="260"/>
      <c r="N123" s="261"/>
      <c r="O123" s="259"/>
      <c r="P123" s="260"/>
      <c r="Q123" s="261"/>
    </row>
    <row r="124" spans="1:17" ht="60.75" customHeight="1" thickBot="1">
      <c r="A124" s="240"/>
      <c r="B124" s="241"/>
      <c r="C124" s="241"/>
      <c r="D124" s="242"/>
      <c r="E124" s="245"/>
      <c r="F124" s="245"/>
      <c r="G124" s="262" t="s">
        <v>117</v>
      </c>
      <c r="H124" s="263"/>
      <c r="I124" s="55" t="s">
        <v>118</v>
      </c>
      <c r="J124" s="55" t="s">
        <v>119</v>
      </c>
      <c r="K124" s="262" t="s">
        <v>117</v>
      </c>
      <c r="L124" s="263"/>
      <c r="M124" s="55" t="s">
        <v>118</v>
      </c>
      <c r="N124" s="55" t="s">
        <v>119</v>
      </c>
      <c r="O124" s="54" t="s">
        <v>117</v>
      </c>
      <c r="P124" s="55" t="s">
        <v>118</v>
      </c>
      <c r="Q124" s="55" t="s">
        <v>120</v>
      </c>
    </row>
    <row r="125" spans="1:17" ht="15.75" thickBot="1">
      <c r="A125" s="264">
        <v>1</v>
      </c>
      <c r="B125" s="265"/>
      <c r="C125" s="265"/>
      <c r="D125" s="266"/>
      <c r="E125" s="56">
        <v>2</v>
      </c>
      <c r="F125" s="22">
        <v>3</v>
      </c>
      <c r="G125" s="210">
        <v>4</v>
      </c>
      <c r="H125" s="247"/>
      <c r="I125" s="57">
        <v>5</v>
      </c>
      <c r="J125" s="34">
        <v>6</v>
      </c>
      <c r="K125" s="267">
        <v>7</v>
      </c>
      <c r="L125" s="247"/>
      <c r="M125" s="57">
        <v>8</v>
      </c>
      <c r="N125" s="57">
        <v>9</v>
      </c>
      <c r="O125" s="58">
        <v>10</v>
      </c>
      <c r="P125" s="57">
        <v>11</v>
      </c>
      <c r="Q125" s="52">
        <v>12</v>
      </c>
    </row>
    <row r="126" spans="1:17" ht="30" customHeight="1" thickBot="1">
      <c r="A126" s="264" t="s">
        <v>121</v>
      </c>
      <c r="B126" s="265"/>
      <c r="C126" s="265"/>
      <c r="D126" s="266"/>
      <c r="E126" s="59" t="s">
        <v>122</v>
      </c>
      <c r="F126" s="22" t="s">
        <v>86</v>
      </c>
      <c r="G126" s="210">
        <f>G127+G129</f>
        <v>1260.2</v>
      </c>
      <c r="H126" s="247"/>
      <c r="I126" s="34">
        <f>I127+I129</f>
        <v>910.6</v>
      </c>
      <c r="J126" s="34">
        <f>J127+J129</f>
        <v>910.6</v>
      </c>
      <c r="K126" s="210">
        <f>K127+K129</f>
        <v>1260.2</v>
      </c>
      <c r="L126" s="247"/>
      <c r="M126" s="34">
        <f>M127+M129</f>
        <v>910.6</v>
      </c>
      <c r="N126" s="34">
        <f>N127+N129</f>
        <v>910.6</v>
      </c>
      <c r="O126" s="34">
        <f>O127+O129</f>
        <v>0</v>
      </c>
      <c r="P126" s="34">
        <f>P127+P129</f>
        <v>0</v>
      </c>
      <c r="Q126" s="34">
        <f>Q127+Q129</f>
        <v>0</v>
      </c>
    </row>
    <row r="127" spans="1:17" ht="34.5" customHeight="1" thickBot="1">
      <c r="A127" s="268" t="s">
        <v>123</v>
      </c>
      <c r="B127" s="269"/>
      <c r="C127" s="269"/>
      <c r="D127" s="270"/>
      <c r="E127" s="59" t="s">
        <v>124</v>
      </c>
      <c r="F127" s="22" t="s">
        <v>86</v>
      </c>
      <c r="G127" s="210">
        <v>156.5</v>
      </c>
      <c r="H127" s="247"/>
      <c r="I127" s="34"/>
      <c r="J127" s="34"/>
      <c r="K127" s="227">
        <f>G127</f>
        <v>156.5</v>
      </c>
      <c r="L127" s="228"/>
      <c r="M127" s="34"/>
      <c r="N127" s="34"/>
      <c r="O127" s="38"/>
      <c r="P127" s="34"/>
      <c r="Q127" s="41"/>
    </row>
    <row r="128" spans="1:17" ht="13.5" customHeight="1" thickBot="1">
      <c r="A128" s="210"/>
      <c r="B128" s="211"/>
      <c r="C128" s="211"/>
      <c r="D128" s="212"/>
      <c r="E128" s="59"/>
      <c r="F128" s="22"/>
      <c r="G128" s="210"/>
      <c r="H128" s="247"/>
      <c r="I128" s="34"/>
      <c r="J128" s="34"/>
      <c r="K128" s="227"/>
      <c r="L128" s="228"/>
      <c r="M128" s="34"/>
      <c r="N128" s="34"/>
      <c r="O128" s="38"/>
      <c r="P128" s="34"/>
      <c r="Q128" s="41"/>
    </row>
    <row r="129" spans="1:17" ht="29.25" customHeight="1" thickBot="1">
      <c r="A129" s="210" t="s">
        <v>125</v>
      </c>
      <c r="B129" s="211"/>
      <c r="C129" s="211"/>
      <c r="D129" s="212"/>
      <c r="E129" s="59" t="s">
        <v>126</v>
      </c>
      <c r="F129" s="22"/>
      <c r="G129" s="210">
        <f>G130</f>
        <v>1103.7</v>
      </c>
      <c r="H129" s="247"/>
      <c r="I129" s="34">
        <f>I130</f>
        <v>910.6</v>
      </c>
      <c r="J129" s="34">
        <f>J130</f>
        <v>910.6</v>
      </c>
      <c r="K129" s="210">
        <f>K130</f>
        <v>1103.7</v>
      </c>
      <c r="L129" s="247"/>
      <c r="M129" s="34">
        <f>M130</f>
        <v>910.6</v>
      </c>
      <c r="N129" s="34">
        <f>N130</f>
        <v>910.6</v>
      </c>
      <c r="O129" s="34">
        <f>O130</f>
        <v>0</v>
      </c>
      <c r="P129" s="34">
        <f>P130</f>
        <v>0</v>
      </c>
      <c r="Q129" s="34">
        <f>Q130</f>
        <v>0</v>
      </c>
    </row>
    <row r="130" spans="1:17" ht="23.25" customHeight="1" thickBot="1">
      <c r="A130" s="210" t="s">
        <v>127</v>
      </c>
      <c r="B130" s="211"/>
      <c r="C130" s="211"/>
      <c r="D130" s="212"/>
      <c r="E130" s="59"/>
      <c r="F130" s="22">
        <v>2017</v>
      </c>
      <c r="G130" s="210">
        <f>H108-G127</f>
        <v>1103.7</v>
      </c>
      <c r="H130" s="247"/>
      <c r="I130" s="34">
        <f>P108</f>
        <v>910.6</v>
      </c>
      <c r="J130" s="34">
        <f>X108</f>
        <v>910.6</v>
      </c>
      <c r="K130" s="227">
        <f>G130</f>
        <v>1103.7</v>
      </c>
      <c r="L130" s="228"/>
      <c r="M130" s="34">
        <f>I130</f>
        <v>910.6</v>
      </c>
      <c r="N130" s="34">
        <f>J130</f>
        <v>910.6</v>
      </c>
      <c r="O130" s="38"/>
      <c r="P130" s="34"/>
      <c r="Q130" s="41"/>
    </row>
    <row r="131" spans="1:15" ht="18.75">
      <c r="A131" s="60"/>
      <c r="B131" s="60"/>
      <c r="C131" s="60"/>
      <c r="D131" s="60"/>
      <c r="E131" s="61"/>
      <c r="F131" s="62"/>
      <c r="G131" s="62"/>
      <c r="H131" s="63"/>
      <c r="I131" s="64"/>
      <c r="J131" s="63"/>
      <c r="K131" s="64"/>
      <c r="L131" s="63"/>
      <c r="M131" s="64"/>
      <c r="N131" s="64"/>
      <c r="O131" s="64"/>
    </row>
    <row r="132" spans="1:15" ht="24" customHeight="1" thickBot="1">
      <c r="A132" s="60"/>
      <c r="B132" s="271" t="s">
        <v>128</v>
      </c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64"/>
      <c r="N132" s="64"/>
      <c r="O132" s="64"/>
    </row>
    <row r="133" spans="1:15" ht="30.75" thickBot="1">
      <c r="A133" s="210" t="s">
        <v>42</v>
      </c>
      <c r="B133" s="211"/>
      <c r="C133" s="211"/>
      <c r="D133" s="212"/>
      <c r="E133" s="65" t="s">
        <v>71</v>
      </c>
      <c r="F133" s="211" t="s">
        <v>129</v>
      </c>
      <c r="G133" s="273"/>
      <c r="H133" s="273"/>
      <c r="I133" s="215"/>
      <c r="J133" s="63"/>
      <c r="K133" s="64"/>
      <c r="L133" s="63"/>
      <c r="M133" s="64"/>
      <c r="N133" s="64"/>
      <c r="O133" s="64"/>
    </row>
    <row r="134" spans="1:15" ht="15.75" thickBot="1">
      <c r="A134" s="179">
        <v>1</v>
      </c>
      <c r="B134" s="180"/>
      <c r="C134" s="180"/>
      <c r="D134" s="180"/>
      <c r="E134" s="39">
        <v>2</v>
      </c>
      <c r="F134" s="211">
        <v>3</v>
      </c>
      <c r="G134" s="246"/>
      <c r="H134" s="246"/>
      <c r="I134" s="247"/>
      <c r="J134" s="63"/>
      <c r="K134" s="64"/>
      <c r="L134" s="63"/>
      <c r="M134" s="64"/>
      <c r="N134" s="64"/>
      <c r="O134" s="64"/>
    </row>
    <row r="135" spans="1:15" ht="15.75" thickBot="1">
      <c r="A135" s="122" t="s">
        <v>130</v>
      </c>
      <c r="B135" s="123"/>
      <c r="C135" s="123"/>
      <c r="D135" s="123"/>
      <c r="E135" s="66" t="s">
        <v>131</v>
      </c>
      <c r="F135" s="211">
        <v>0</v>
      </c>
      <c r="G135" s="246"/>
      <c r="H135" s="246"/>
      <c r="I135" s="247"/>
      <c r="J135" s="63"/>
      <c r="K135" s="64"/>
      <c r="L135" s="63"/>
      <c r="M135" s="64"/>
      <c r="N135" s="64"/>
      <c r="O135" s="64"/>
    </row>
    <row r="136" spans="1:15" ht="15.75" thickBot="1">
      <c r="A136" s="122" t="s">
        <v>132</v>
      </c>
      <c r="B136" s="123"/>
      <c r="C136" s="123"/>
      <c r="D136" s="123"/>
      <c r="E136" s="66" t="s">
        <v>133</v>
      </c>
      <c r="F136" s="211">
        <v>0</v>
      </c>
      <c r="G136" s="246"/>
      <c r="H136" s="246"/>
      <c r="I136" s="247"/>
      <c r="J136" s="63"/>
      <c r="K136" s="64"/>
      <c r="L136" s="63"/>
      <c r="M136" s="64"/>
      <c r="N136" s="64"/>
      <c r="O136" s="64"/>
    </row>
    <row r="137" spans="1:15" ht="15.75" thickBot="1">
      <c r="A137" s="122" t="s">
        <v>134</v>
      </c>
      <c r="B137" s="123"/>
      <c r="C137" s="123"/>
      <c r="D137" s="123"/>
      <c r="E137" s="66" t="s">
        <v>135</v>
      </c>
      <c r="F137" s="211">
        <v>0</v>
      </c>
      <c r="G137" s="246"/>
      <c r="H137" s="246"/>
      <c r="I137" s="247"/>
      <c r="J137" s="63"/>
      <c r="K137" s="64"/>
      <c r="L137" s="63"/>
      <c r="M137" s="64"/>
      <c r="N137" s="64"/>
      <c r="O137" s="64"/>
    </row>
    <row r="138" spans="1:15" ht="15.75" hidden="1" thickBot="1">
      <c r="A138" s="122"/>
      <c r="B138" s="123"/>
      <c r="C138" s="123"/>
      <c r="D138" s="123"/>
      <c r="E138" s="66"/>
      <c r="F138" s="211"/>
      <c r="G138" s="246"/>
      <c r="H138" s="246"/>
      <c r="I138" s="247"/>
      <c r="J138" s="63"/>
      <c r="K138" s="64"/>
      <c r="L138" s="63"/>
      <c r="M138" s="64"/>
      <c r="N138" s="64"/>
      <c r="O138" s="64"/>
    </row>
    <row r="139" spans="1:15" ht="15.75" thickBot="1">
      <c r="A139" s="122" t="s">
        <v>136</v>
      </c>
      <c r="B139" s="123"/>
      <c r="C139" s="123"/>
      <c r="D139" s="123"/>
      <c r="E139" s="66" t="s">
        <v>137</v>
      </c>
      <c r="F139" s="211">
        <v>0</v>
      </c>
      <c r="G139" s="246"/>
      <c r="H139" s="246"/>
      <c r="I139" s="247"/>
      <c r="J139" s="63"/>
      <c r="K139" s="64"/>
      <c r="L139" s="63"/>
      <c r="M139" s="64"/>
      <c r="N139" s="64"/>
      <c r="O139" s="64"/>
    </row>
    <row r="140" spans="1:15" ht="15">
      <c r="A140" s="9"/>
      <c r="B140" s="9"/>
      <c r="C140" s="9"/>
      <c r="D140" s="9"/>
      <c r="E140" s="67"/>
      <c r="F140" s="62"/>
      <c r="G140" s="53"/>
      <c r="H140" s="53"/>
      <c r="I140" s="53"/>
      <c r="J140" s="63"/>
      <c r="K140" s="64"/>
      <c r="L140" s="63"/>
      <c r="M140" s="64"/>
      <c r="N140" s="64"/>
      <c r="O140" s="64"/>
    </row>
    <row r="141" spans="1:15" ht="18.75" customHeight="1" thickBot="1">
      <c r="A141" s="171" t="s">
        <v>138</v>
      </c>
      <c r="B141" s="274"/>
      <c r="C141" s="274"/>
      <c r="D141" s="274"/>
      <c r="E141" s="274"/>
      <c r="F141" s="274"/>
      <c r="G141" s="274"/>
      <c r="H141" s="274"/>
      <c r="I141" s="274"/>
      <c r="J141" s="274"/>
      <c r="K141" s="64"/>
      <c r="L141" s="63"/>
      <c r="M141" s="64"/>
      <c r="N141" s="64"/>
      <c r="O141" s="64"/>
    </row>
    <row r="142" spans="1:15" ht="36.75" customHeight="1" thickBot="1">
      <c r="A142" s="210" t="s">
        <v>42</v>
      </c>
      <c r="B142" s="211"/>
      <c r="C142" s="211"/>
      <c r="D142" s="212"/>
      <c r="E142" s="65" t="s">
        <v>71</v>
      </c>
      <c r="F142" s="211" t="s">
        <v>139</v>
      </c>
      <c r="G142" s="273"/>
      <c r="H142" s="273"/>
      <c r="I142" s="215"/>
      <c r="J142" s="63"/>
      <c r="K142" s="64"/>
      <c r="L142" s="63"/>
      <c r="M142" s="64"/>
      <c r="N142" s="64"/>
      <c r="O142" s="64"/>
    </row>
    <row r="143" spans="1:15" ht="15.75" customHeight="1" thickBot="1">
      <c r="A143" s="179">
        <v>1</v>
      </c>
      <c r="B143" s="180"/>
      <c r="C143" s="180"/>
      <c r="D143" s="180"/>
      <c r="E143" s="39">
        <v>2</v>
      </c>
      <c r="F143" s="211">
        <v>3</v>
      </c>
      <c r="G143" s="246"/>
      <c r="H143" s="246"/>
      <c r="I143" s="247"/>
      <c r="J143" s="63"/>
      <c r="K143" s="64"/>
      <c r="L143" s="63"/>
      <c r="M143" s="64"/>
      <c r="N143" s="64"/>
      <c r="O143" s="64"/>
    </row>
    <row r="144" spans="1:15" ht="15.75" customHeight="1" thickBot="1">
      <c r="A144" s="122" t="s">
        <v>140</v>
      </c>
      <c r="B144" s="123"/>
      <c r="C144" s="123"/>
      <c r="D144" s="123"/>
      <c r="E144" s="66" t="s">
        <v>131</v>
      </c>
      <c r="F144" s="211">
        <v>0</v>
      </c>
      <c r="G144" s="246"/>
      <c r="H144" s="246"/>
      <c r="I144" s="247"/>
      <c r="J144" s="63"/>
      <c r="K144" s="64"/>
      <c r="L144" s="63"/>
      <c r="M144" s="64"/>
      <c r="N144" s="64"/>
      <c r="O144" s="64"/>
    </row>
    <row r="145" spans="1:15" ht="60.75" customHeight="1" thickBot="1">
      <c r="A145" s="122" t="s">
        <v>141</v>
      </c>
      <c r="B145" s="123"/>
      <c r="C145" s="123"/>
      <c r="D145" s="123"/>
      <c r="E145" s="66" t="s">
        <v>133</v>
      </c>
      <c r="F145" s="211">
        <v>15.8</v>
      </c>
      <c r="G145" s="246"/>
      <c r="H145" s="246"/>
      <c r="I145" s="247"/>
      <c r="J145" s="63"/>
      <c r="K145" s="64"/>
      <c r="L145" s="63"/>
      <c r="M145" s="64"/>
      <c r="N145" s="64"/>
      <c r="O145" s="64"/>
    </row>
    <row r="146" spans="1:15" ht="28.5" customHeight="1" thickBot="1">
      <c r="A146" s="122" t="s">
        <v>142</v>
      </c>
      <c r="B146" s="123"/>
      <c r="C146" s="123"/>
      <c r="D146" s="123"/>
      <c r="E146" s="66" t="s">
        <v>135</v>
      </c>
      <c r="F146" s="211">
        <v>0</v>
      </c>
      <c r="G146" s="246"/>
      <c r="H146" s="246"/>
      <c r="I146" s="247"/>
      <c r="J146" s="63"/>
      <c r="K146" s="64"/>
      <c r="L146" s="63"/>
      <c r="M146" s="64"/>
      <c r="N146" s="64"/>
      <c r="O146" s="64"/>
    </row>
    <row r="147" spans="1:12" ht="15">
      <c r="A147" s="68"/>
      <c r="B147" s="68"/>
      <c r="C147" s="68"/>
      <c r="D147" s="68"/>
      <c r="E147" s="69"/>
      <c r="F147" s="68"/>
      <c r="G147" s="68"/>
      <c r="H147" s="68"/>
      <c r="I147" s="68"/>
      <c r="J147" s="68"/>
      <c r="K147" s="68"/>
      <c r="L147" s="68"/>
    </row>
    <row r="148" spans="1:10" ht="33.75" customHeight="1">
      <c r="A148" s="275" t="s">
        <v>143</v>
      </c>
      <c r="B148" s="275"/>
      <c r="C148" s="275"/>
      <c r="D148" s="276"/>
      <c r="E148" s="276"/>
      <c r="F148" s="276"/>
      <c r="G148" s="276"/>
      <c r="H148" s="276"/>
      <c r="I148" s="178" t="s">
        <v>144</v>
      </c>
      <c r="J148" s="178"/>
    </row>
    <row r="149" spans="1:10" ht="26.25" customHeight="1">
      <c r="A149" s="1"/>
      <c r="B149" s="1"/>
      <c r="C149" s="95" t="s">
        <v>2</v>
      </c>
      <c r="D149" s="277"/>
      <c r="E149" s="277"/>
      <c r="F149" s="277"/>
      <c r="G149" s="277"/>
      <c r="H149" s="277"/>
      <c r="I149" s="278" t="s">
        <v>3</v>
      </c>
      <c r="J149" s="278"/>
    </row>
  </sheetData>
  <sheetProtection/>
  <mergeCells count="410">
    <mergeCell ref="A148:C148"/>
    <mergeCell ref="D148:H148"/>
    <mergeCell ref="I148:J148"/>
    <mergeCell ref="C149:H149"/>
    <mergeCell ref="I149:J149"/>
    <mergeCell ref="A144:D144"/>
    <mergeCell ref="F144:I144"/>
    <mergeCell ref="A145:D145"/>
    <mergeCell ref="F145:I145"/>
    <mergeCell ref="A146:D146"/>
    <mergeCell ref="F146:I146"/>
    <mergeCell ref="A139:D139"/>
    <mergeCell ref="F139:I139"/>
    <mergeCell ref="A141:J141"/>
    <mergeCell ref="A142:D142"/>
    <mergeCell ref="F142:I142"/>
    <mergeCell ref="A143:D143"/>
    <mergeCell ref="F143:I143"/>
    <mergeCell ref="A136:D136"/>
    <mergeCell ref="F136:I136"/>
    <mergeCell ref="A137:D137"/>
    <mergeCell ref="F137:I137"/>
    <mergeCell ref="A138:D138"/>
    <mergeCell ref="F138:I138"/>
    <mergeCell ref="B132:L132"/>
    <mergeCell ref="A133:D133"/>
    <mergeCell ref="F133:I133"/>
    <mergeCell ref="A134:D134"/>
    <mergeCell ref="F134:I134"/>
    <mergeCell ref="A135:D135"/>
    <mergeCell ref="F135:I135"/>
    <mergeCell ref="A129:D129"/>
    <mergeCell ref="G129:H129"/>
    <mergeCell ref="K129:L129"/>
    <mergeCell ref="A130:D130"/>
    <mergeCell ref="G130:H130"/>
    <mergeCell ref="K130:L130"/>
    <mergeCell ref="A127:D127"/>
    <mergeCell ref="G127:H127"/>
    <mergeCell ref="K127:L127"/>
    <mergeCell ref="A128:D128"/>
    <mergeCell ref="G128:H128"/>
    <mergeCell ref="K128:L128"/>
    <mergeCell ref="K124:L124"/>
    <mergeCell ref="A125:D125"/>
    <mergeCell ref="G125:H125"/>
    <mergeCell ref="K125:L125"/>
    <mergeCell ref="A126:D126"/>
    <mergeCell ref="G126:H126"/>
    <mergeCell ref="K126:L126"/>
    <mergeCell ref="A119:O119"/>
    <mergeCell ref="A120:D124"/>
    <mergeCell ref="E120:E124"/>
    <mergeCell ref="F120:F124"/>
    <mergeCell ref="G120:Q120"/>
    <mergeCell ref="G121:J123"/>
    <mergeCell ref="K121:Q121"/>
    <mergeCell ref="K122:N123"/>
    <mergeCell ref="O122:Q123"/>
    <mergeCell ref="G124:H124"/>
    <mergeCell ref="A117:D117"/>
    <mergeCell ref="F117:G117"/>
    <mergeCell ref="J117:K117"/>
    <mergeCell ref="R117:S117"/>
    <mergeCell ref="Z117:AA117"/>
    <mergeCell ref="A118:D118"/>
    <mergeCell ref="F118:G118"/>
    <mergeCell ref="J118:K118"/>
    <mergeCell ref="R118:S118"/>
    <mergeCell ref="Z118:AA118"/>
    <mergeCell ref="A115:D115"/>
    <mergeCell ref="F115:G115"/>
    <mergeCell ref="J115:K115"/>
    <mergeCell ref="R115:S115"/>
    <mergeCell ref="Z115:AA115"/>
    <mergeCell ref="A116:D116"/>
    <mergeCell ref="F116:G116"/>
    <mergeCell ref="J116:K116"/>
    <mergeCell ref="R116:S116"/>
    <mergeCell ref="Z116:AA116"/>
    <mergeCell ref="A113:D113"/>
    <mergeCell ref="F113:G113"/>
    <mergeCell ref="J113:K113"/>
    <mergeCell ref="R113:S113"/>
    <mergeCell ref="Z113:AA113"/>
    <mergeCell ref="A114:D114"/>
    <mergeCell ref="F114:G114"/>
    <mergeCell ref="J114:K114"/>
    <mergeCell ref="R114:S114"/>
    <mergeCell ref="Z114:AA114"/>
    <mergeCell ref="A111:D111"/>
    <mergeCell ref="F111:G111"/>
    <mergeCell ref="J111:K111"/>
    <mergeCell ref="R111:S111"/>
    <mergeCell ref="Z111:AA111"/>
    <mergeCell ref="A112:D112"/>
    <mergeCell ref="F112:G112"/>
    <mergeCell ref="J112:K112"/>
    <mergeCell ref="R112:S112"/>
    <mergeCell ref="Z112:AA112"/>
    <mergeCell ref="A109:D109"/>
    <mergeCell ref="F109:G109"/>
    <mergeCell ref="J109:K109"/>
    <mergeCell ref="R109:S109"/>
    <mergeCell ref="Z109:AA109"/>
    <mergeCell ref="A110:D110"/>
    <mergeCell ref="F110:G110"/>
    <mergeCell ref="J110:K110"/>
    <mergeCell ref="R110:S110"/>
    <mergeCell ref="Z110:AA110"/>
    <mergeCell ref="A107:D107"/>
    <mergeCell ref="F107:G107"/>
    <mergeCell ref="J107:K107"/>
    <mergeCell ref="R107:S107"/>
    <mergeCell ref="Z107:AA107"/>
    <mergeCell ref="A108:D108"/>
    <mergeCell ref="F108:G108"/>
    <mergeCell ref="J108:K108"/>
    <mergeCell ref="R108:S108"/>
    <mergeCell ref="Z108:AA108"/>
    <mergeCell ref="A105:D105"/>
    <mergeCell ref="F105:G105"/>
    <mergeCell ref="J105:K105"/>
    <mergeCell ref="R105:S105"/>
    <mergeCell ref="Z105:AA105"/>
    <mergeCell ref="A106:D106"/>
    <mergeCell ref="F106:G106"/>
    <mergeCell ref="J106:K106"/>
    <mergeCell ref="R106:S106"/>
    <mergeCell ref="Z106:AA106"/>
    <mergeCell ref="A103:D103"/>
    <mergeCell ref="F103:G103"/>
    <mergeCell ref="J103:K103"/>
    <mergeCell ref="R103:S103"/>
    <mergeCell ref="Z103:AA103"/>
    <mergeCell ref="A104:D104"/>
    <mergeCell ref="F104:G104"/>
    <mergeCell ref="J104:K104"/>
    <mergeCell ref="R104:S104"/>
    <mergeCell ref="Z104:AA104"/>
    <mergeCell ref="A101:D101"/>
    <mergeCell ref="F101:G101"/>
    <mergeCell ref="J101:K101"/>
    <mergeCell ref="R101:S101"/>
    <mergeCell ref="Z101:AA101"/>
    <mergeCell ref="A102:D102"/>
    <mergeCell ref="F102:G102"/>
    <mergeCell ref="J102:K102"/>
    <mergeCell ref="R102:S102"/>
    <mergeCell ref="Z102:AA102"/>
    <mergeCell ref="A99:D99"/>
    <mergeCell ref="F99:G99"/>
    <mergeCell ref="J99:K99"/>
    <mergeCell ref="R99:S99"/>
    <mergeCell ref="Z99:AA99"/>
    <mergeCell ref="A100:D100"/>
    <mergeCell ref="F100:G100"/>
    <mergeCell ref="J100:K100"/>
    <mergeCell ref="R100:S100"/>
    <mergeCell ref="Z100:AA100"/>
    <mergeCell ref="A97:D97"/>
    <mergeCell ref="F97:G97"/>
    <mergeCell ref="J97:K97"/>
    <mergeCell ref="R97:S97"/>
    <mergeCell ref="Z97:AA97"/>
    <mergeCell ref="A98:D98"/>
    <mergeCell ref="F98:G98"/>
    <mergeCell ref="J98:K98"/>
    <mergeCell ref="R98:S98"/>
    <mergeCell ref="Z98:AA98"/>
    <mergeCell ref="A95:D95"/>
    <mergeCell ref="F95:G95"/>
    <mergeCell ref="J95:K95"/>
    <mergeCell ref="R95:S95"/>
    <mergeCell ref="Z95:AA95"/>
    <mergeCell ref="A96:D96"/>
    <mergeCell ref="F96:G96"/>
    <mergeCell ref="J96:K96"/>
    <mergeCell ref="R96:S96"/>
    <mergeCell ref="Z96:AA96"/>
    <mergeCell ref="A93:D93"/>
    <mergeCell ref="F93:G93"/>
    <mergeCell ref="J93:K93"/>
    <mergeCell ref="R93:S93"/>
    <mergeCell ref="Z93:AA93"/>
    <mergeCell ref="A94:D94"/>
    <mergeCell ref="F94:G94"/>
    <mergeCell ref="J94:K94"/>
    <mergeCell ref="R94:S94"/>
    <mergeCell ref="Z94:AA94"/>
    <mergeCell ref="A91:D91"/>
    <mergeCell ref="F91:G91"/>
    <mergeCell ref="J91:K91"/>
    <mergeCell ref="R91:S91"/>
    <mergeCell ref="Z91:AA91"/>
    <mergeCell ref="A92:D92"/>
    <mergeCell ref="F92:G92"/>
    <mergeCell ref="J92:K92"/>
    <mergeCell ref="R92:S92"/>
    <mergeCell ref="Z92:AA92"/>
    <mergeCell ref="A89:D89"/>
    <mergeCell ref="F89:G89"/>
    <mergeCell ref="J89:K89"/>
    <mergeCell ref="R89:S89"/>
    <mergeCell ref="Z89:AA89"/>
    <mergeCell ref="A90:D90"/>
    <mergeCell ref="F90:G90"/>
    <mergeCell ref="J90:K90"/>
    <mergeCell ref="R90:S90"/>
    <mergeCell ref="Z90:AA90"/>
    <mergeCell ref="A87:D87"/>
    <mergeCell ref="F87:G87"/>
    <mergeCell ref="J87:K87"/>
    <mergeCell ref="R87:S87"/>
    <mergeCell ref="Z87:AA87"/>
    <mergeCell ref="A88:D88"/>
    <mergeCell ref="F88:G88"/>
    <mergeCell ref="J88:K88"/>
    <mergeCell ref="R88:S88"/>
    <mergeCell ref="Z88:AA88"/>
    <mergeCell ref="V85:W85"/>
    <mergeCell ref="Y85:Y86"/>
    <mergeCell ref="Z85:AA86"/>
    <mergeCell ref="AB85:AB86"/>
    <mergeCell ref="AC85:AC86"/>
    <mergeCell ref="AD85:AE85"/>
    <mergeCell ref="M85:M86"/>
    <mergeCell ref="N85:O85"/>
    <mergeCell ref="Q85:Q86"/>
    <mergeCell ref="R85:S86"/>
    <mergeCell ref="T85:T86"/>
    <mergeCell ref="U85:U86"/>
    <mergeCell ref="P83:W83"/>
    <mergeCell ref="X83:AE83"/>
    <mergeCell ref="H84:H86"/>
    <mergeCell ref="I84:O84"/>
    <mergeCell ref="P84:P86"/>
    <mergeCell ref="Q84:W84"/>
    <mergeCell ref="X84:X86"/>
    <mergeCell ref="Y84:AE84"/>
    <mergeCell ref="I85:I86"/>
    <mergeCell ref="J85:K86"/>
    <mergeCell ref="A80:F80"/>
    <mergeCell ref="G80:I80"/>
    <mergeCell ref="J80:L80"/>
    <mergeCell ref="A81:L81"/>
    <mergeCell ref="A82:L82"/>
    <mergeCell ref="A83:D86"/>
    <mergeCell ref="E83:E86"/>
    <mergeCell ref="F83:G86"/>
    <mergeCell ref="H83:O83"/>
    <mergeCell ref="L85:L86"/>
    <mergeCell ref="A77:F78"/>
    <mergeCell ref="G77:I78"/>
    <mergeCell ref="J77:L78"/>
    <mergeCell ref="A79:F79"/>
    <mergeCell ref="G79:I79"/>
    <mergeCell ref="J79:L79"/>
    <mergeCell ref="A75:F75"/>
    <mergeCell ref="G75:I75"/>
    <mergeCell ref="J75:L75"/>
    <mergeCell ref="A76:F76"/>
    <mergeCell ref="G76:I76"/>
    <mergeCell ref="J76:L76"/>
    <mergeCell ref="A73:F73"/>
    <mergeCell ref="G73:I73"/>
    <mergeCell ref="J73:L73"/>
    <mergeCell ref="A74:F74"/>
    <mergeCell ref="G74:I74"/>
    <mergeCell ref="J74:L74"/>
    <mergeCell ref="A71:F71"/>
    <mergeCell ref="G71:I71"/>
    <mergeCell ref="J71:L71"/>
    <mergeCell ref="A72:F72"/>
    <mergeCell ref="G72:I72"/>
    <mergeCell ref="J72:L72"/>
    <mergeCell ref="A69:F69"/>
    <mergeCell ref="G69:I69"/>
    <mergeCell ref="J69:L69"/>
    <mergeCell ref="A70:F70"/>
    <mergeCell ref="G70:I70"/>
    <mergeCell ref="J70:L70"/>
    <mergeCell ref="A67:F67"/>
    <mergeCell ref="G67:I67"/>
    <mergeCell ref="J67:L67"/>
    <mergeCell ref="A68:F68"/>
    <mergeCell ref="G68:I68"/>
    <mergeCell ref="J68:L68"/>
    <mergeCell ref="A64:F65"/>
    <mergeCell ref="G64:I65"/>
    <mergeCell ref="J64:L65"/>
    <mergeCell ref="A66:F66"/>
    <mergeCell ref="G66:I66"/>
    <mergeCell ref="J66:L66"/>
    <mergeCell ref="A62:F62"/>
    <mergeCell ref="G62:I62"/>
    <mergeCell ref="J62:L62"/>
    <mergeCell ref="A63:F63"/>
    <mergeCell ref="G63:I63"/>
    <mergeCell ref="J63:L63"/>
    <mergeCell ref="A58:D58"/>
    <mergeCell ref="F58:G58"/>
    <mergeCell ref="I58:L58"/>
    <mergeCell ref="A59:L59"/>
    <mergeCell ref="A60:L60"/>
    <mergeCell ref="A61:L61"/>
    <mergeCell ref="A56:D56"/>
    <mergeCell ref="F56:G56"/>
    <mergeCell ref="I56:L56"/>
    <mergeCell ref="A57:D57"/>
    <mergeCell ref="F57:G57"/>
    <mergeCell ref="I57:L57"/>
    <mergeCell ref="A54:D54"/>
    <mergeCell ref="F54:G54"/>
    <mergeCell ref="I54:L54"/>
    <mergeCell ref="A55:D55"/>
    <mergeCell ref="F55:G55"/>
    <mergeCell ref="I55:L55"/>
    <mergeCell ref="A52:D52"/>
    <mergeCell ref="F52:G52"/>
    <mergeCell ref="I52:L52"/>
    <mergeCell ref="A53:D53"/>
    <mergeCell ref="F53:G53"/>
    <mergeCell ref="I53:L53"/>
    <mergeCell ref="A50:D50"/>
    <mergeCell ref="F50:G50"/>
    <mergeCell ref="I50:L50"/>
    <mergeCell ref="A51:D51"/>
    <mergeCell ref="F51:G51"/>
    <mergeCell ref="I51:L51"/>
    <mergeCell ref="A47:D48"/>
    <mergeCell ref="F47:G48"/>
    <mergeCell ref="H47:H48"/>
    <mergeCell ref="I47:L47"/>
    <mergeCell ref="I48:L48"/>
    <mergeCell ref="A49:D49"/>
    <mergeCell ref="F49:G49"/>
    <mergeCell ref="I49:L49"/>
    <mergeCell ref="A41:H42"/>
    <mergeCell ref="I41:L42"/>
    <mergeCell ref="A43:H43"/>
    <mergeCell ref="I43:L44"/>
    <mergeCell ref="A44:H44"/>
    <mergeCell ref="A45:L46"/>
    <mergeCell ref="A37:H38"/>
    <mergeCell ref="I37:L38"/>
    <mergeCell ref="A39:H39"/>
    <mergeCell ref="I39:L39"/>
    <mergeCell ref="A40:H40"/>
    <mergeCell ref="I40:L40"/>
    <mergeCell ref="A31:L31"/>
    <mergeCell ref="A32:L32"/>
    <mergeCell ref="A33:H34"/>
    <mergeCell ref="I33:L34"/>
    <mergeCell ref="A35:H36"/>
    <mergeCell ref="I35:L36"/>
    <mergeCell ref="A27:H27"/>
    <mergeCell ref="I27:L27"/>
    <mergeCell ref="A28:H28"/>
    <mergeCell ref="I28:L28"/>
    <mergeCell ref="A29:L29"/>
    <mergeCell ref="A30:L30"/>
    <mergeCell ref="A23:C23"/>
    <mergeCell ref="D23:L23"/>
    <mergeCell ref="A24:L24"/>
    <mergeCell ref="A25:L25"/>
    <mergeCell ref="A26:H26"/>
    <mergeCell ref="I26:L26"/>
    <mergeCell ref="A20:C20"/>
    <mergeCell ref="E20:F20"/>
    <mergeCell ref="I20:K20"/>
    <mergeCell ref="A21:H21"/>
    <mergeCell ref="I21:K21"/>
    <mergeCell ref="A22:C22"/>
    <mergeCell ref="D22:L22"/>
    <mergeCell ref="A14:H14"/>
    <mergeCell ref="I14:K14"/>
    <mergeCell ref="A15:C19"/>
    <mergeCell ref="D15:H19"/>
    <mergeCell ref="I15:K16"/>
    <mergeCell ref="L15:L16"/>
    <mergeCell ref="I17:K17"/>
    <mergeCell ref="I18:K18"/>
    <mergeCell ref="I19:K19"/>
    <mergeCell ref="A10:L10"/>
    <mergeCell ref="A11:L11"/>
    <mergeCell ref="C12:D12"/>
    <mergeCell ref="F12:G12"/>
    <mergeCell ref="I12:K12"/>
    <mergeCell ref="C13:D13"/>
    <mergeCell ref="F13:G13"/>
    <mergeCell ref="I13:K13"/>
    <mergeCell ref="A8:A9"/>
    <mergeCell ref="B8:B9"/>
    <mergeCell ref="C8:D9"/>
    <mergeCell ref="F8:G9"/>
    <mergeCell ref="H8:L8"/>
    <mergeCell ref="H9:L9"/>
    <mergeCell ref="C6:D6"/>
    <mergeCell ref="F6:G6"/>
    <mergeCell ref="I6:L6"/>
    <mergeCell ref="C7:D7"/>
    <mergeCell ref="F7:G7"/>
    <mergeCell ref="I7:L7"/>
    <mergeCell ref="C4:D4"/>
    <mergeCell ref="F4:G4"/>
    <mergeCell ref="H4:L4"/>
    <mergeCell ref="C5:D5"/>
    <mergeCell ref="F5:G5"/>
    <mergeCell ref="H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149"/>
  <sheetViews>
    <sheetView zoomScalePageLayoutView="0" workbookViewId="0" topLeftCell="A36">
      <selection activeCell="N97" sqref="N97"/>
    </sheetView>
  </sheetViews>
  <sheetFormatPr defaultColWidth="9.140625" defaultRowHeight="15"/>
  <cols>
    <col min="4" max="4" width="17.7109375" style="0" customWidth="1"/>
    <col min="6" max="6" width="9.8515625" style="0" customWidth="1"/>
    <col min="7" max="7" width="3.421875" style="0" customWidth="1"/>
    <col min="8" max="8" width="10.00390625" style="0" customWidth="1"/>
    <col min="9" max="9" width="12.140625" style="0" customWidth="1"/>
    <col min="10" max="10" width="11.00390625" style="0" customWidth="1"/>
    <col min="11" max="11" width="4.00390625" style="0" customWidth="1"/>
    <col min="12" max="12" width="9.140625" style="0" customWidth="1"/>
    <col min="13" max="13" width="12.140625" style="0" customWidth="1"/>
    <col min="14" max="14" width="9.140625" style="0" customWidth="1"/>
    <col min="15" max="16" width="10.140625" style="0" customWidth="1"/>
    <col min="17" max="17" width="11.421875" style="0" customWidth="1"/>
    <col min="19" max="19" width="4.57421875" style="0" customWidth="1"/>
    <col min="25" max="25" width="11.7109375" style="0" customWidth="1"/>
    <col min="27" max="27" width="4.00390625" style="0" customWidth="1"/>
  </cols>
  <sheetData>
    <row r="4" spans="1:12" ht="15">
      <c r="A4" s="1"/>
      <c r="B4" s="1"/>
      <c r="C4" s="90"/>
      <c r="D4" s="90"/>
      <c r="E4" s="2"/>
      <c r="F4" s="91"/>
      <c r="G4" s="91"/>
      <c r="H4" s="91" t="s">
        <v>0</v>
      </c>
      <c r="I4" s="91"/>
      <c r="J4" s="91"/>
      <c r="K4" s="91"/>
      <c r="L4" s="91"/>
    </row>
    <row r="5" spans="1:12" ht="15">
      <c r="A5" s="1"/>
      <c r="B5" s="1"/>
      <c r="C5" s="90"/>
      <c r="D5" s="90"/>
      <c r="E5" s="2"/>
      <c r="F5" s="91"/>
      <c r="G5" s="91"/>
      <c r="H5" s="92" t="s">
        <v>1</v>
      </c>
      <c r="I5" s="92"/>
      <c r="J5" s="92"/>
      <c r="K5" s="92"/>
      <c r="L5" s="92"/>
    </row>
    <row r="6" spans="1:12" ht="15.75" thickBot="1">
      <c r="A6" s="1"/>
      <c r="B6" s="1"/>
      <c r="C6" s="90"/>
      <c r="D6" s="90"/>
      <c r="E6" s="2"/>
      <c r="F6" s="91"/>
      <c r="G6" s="91"/>
      <c r="H6" s="3"/>
      <c r="I6" s="93"/>
      <c r="J6" s="93"/>
      <c r="K6" s="93"/>
      <c r="L6" s="93"/>
    </row>
    <row r="7" spans="1:12" ht="15">
      <c r="A7" s="1"/>
      <c r="B7" s="1"/>
      <c r="C7" s="90"/>
      <c r="D7" s="90"/>
      <c r="E7" s="2"/>
      <c r="F7" s="91"/>
      <c r="G7" s="91"/>
      <c r="H7" s="4" t="s">
        <v>2</v>
      </c>
      <c r="I7" s="94" t="s">
        <v>3</v>
      </c>
      <c r="J7" s="94"/>
      <c r="K7" s="94"/>
      <c r="L7" s="94"/>
    </row>
    <row r="8" spans="1:12" ht="15">
      <c r="A8" s="90"/>
      <c r="B8" s="90"/>
      <c r="C8" s="90"/>
      <c r="D8" s="90"/>
      <c r="E8" s="2"/>
      <c r="F8" s="91"/>
      <c r="G8" s="91"/>
      <c r="H8" s="95" t="s">
        <v>4</v>
      </c>
      <c r="I8" s="96"/>
      <c r="J8" s="96"/>
      <c r="K8" s="96"/>
      <c r="L8" s="96"/>
    </row>
    <row r="9" spans="1:12" ht="24" customHeight="1" hidden="1">
      <c r="A9" s="90"/>
      <c r="B9" s="90"/>
      <c r="C9" s="90"/>
      <c r="D9" s="90"/>
      <c r="E9" s="2"/>
      <c r="F9" s="91"/>
      <c r="G9" s="91"/>
      <c r="H9" s="95" t="s">
        <v>5</v>
      </c>
      <c r="I9" s="96"/>
      <c r="J9" s="96"/>
      <c r="K9" s="96"/>
      <c r="L9" s="96"/>
    </row>
    <row r="10" spans="1:12" ht="18.75">
      <c r="A10" s="97" t="s">
        <v>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8.75">
      <c r="A11" s="97" t="s">
        <v>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3.5" customHeight="1" thickBot="1">
      <c r="A12" s="5"/>
      <c r="B12" s="5"/>
      <c r="C12" s="97"/>
      <c r="D12" s="97"/>
      <c r="E12" s="5"/>
      <c r="F12" s="97"/>
      <c r="G12" s="97"/>
      <c r="H12" s="5"/>
      <c r="I12" s="98"/>
      <c r="J12" s="98"/>
      <c r="K12" s="98"/>
      <c r="L12" s="6" t="s">
        <v>8</v>
      </c>
    </row>
    <row r="13" spans="1:12" ht="15" customHeight="1" thickBot="1">
      <c r="A13" s="5"/>
      <c r="B13" s="5"/>
      <c r="C13" s="97"/>
      <c r="D13" s="97"/>
      <c r="E13" s="5"/>
      <c r="F13" s="97"/>
      <c r="G13" s="97"/>
      <c r="H13" s="5"/>
      <c r="I13" s="99" t="s">
        <v>9</v>
      </c>
      <c r="J13" s="99"/>
      <c r="K13" s="100"/>
      <c r="L13" s="7"/>
    </row>
    <row r="14" spans="1:12" ht="18.75" customHeight="1" thickBot="1">
      <c r="A14" s="98" t="s">
        <v>150</v>
      </c>
      <c r="B14" s="98"/>
      <c r="C14" s="98"/>
      <c r="D14" s="98"/>
      <c r="E14" s="98"/>
      <c r="F14" s="98"/>
      <c r="G14" s="98"/>
      <c r="H14" s="98"/>
      <c r="I14" s="99" t="s">
        <v>10</v>
      </c>
      <c r="J14" s="99"/>
      <c r="K14" s="100"/>
      <c r="L14" s="8">
        <v>42940</v>
      </c>
    </row>
    <row r="15" spans="1:12" ht="15">
      <c r="A15" s="101" t="s">
        <v>11</v>
      </c>
      <c r="B15" s="102"/>
      <c r="C15" s="102"/>
      <c r="D15" s="107" t="s">
        <v>12</v>
      </c>
      <c r="E15" s="107"/>
      <c r="F15" s="107"/>
      <c r="G15" s="107"/>
      <c r="H15" s="108"/>
      <c r="I15" s="113" t="s">
        <v>13</v>
      </c>
      <c r="J15" s="99"/>
      <c r="K15" s="100"/>
      <c r="L15" s="114">
        <v>48624023</v>
      </c>
    </row>
    <row r="16" spans="1:12" ht="15.75" thickBot="1">
      <c r="A16" s="103"/>
      <c r="B16" s="104"/>
      <c r="C16" s="104"/>
      <c r="D16" s="109"/>
      <c r="E16" s="109"/>
      <c r="F16" s="109"/>
      <c r="G16" s="109"/>
      <c r="H16" s="110"/>
      <c r="I16" s="113"/>
      <c r="J16" s="99"/>
      <c r="K16" s="100"/>
      <c r="L16" s="115"/>
    </row>
    <row r="17" spans="1:12" ht="15.75" thickBot="1">
      <c r="A17" s="103"/>
      <c r="B17" s="104"/>
      <c r="C17" s="104"/>
      <c r="D17" s="109"/>
      <c r="E17" s="109"/>
      <c r="F17" s="109"/>
      <c r="G17" s="109"/>
      <c r="H17" s="110"/>
      <c r="I17" s="103"/>
      <c r="J17" s="90"/>
      <c r="K17" s="116"/>
      <c r="L17" s="11"/>
    </row>
    <row r="18" spans="1:12" ht="15.75" thickBot="1">
      <c r="A18" s="103"/>
      <c r="B18" s="104"/>
      <c r="C18" s="104"/>
      <c r="D18" s="109"/>
      <c r="E18" s="109"/>
      <c r="F18" s="109"/>
      <c r="G18" s="109"/>
      <c r="H18" s="110"/>
      <c r="I18" s="103"/>
      <c r="J18" s="90"/>
      <c r="K18" s="116"/>
      <c r="L18" s="11"/>
    </row>
    <row r="19" spans="1:12" ht="15.75" customHeight="1" thickBot="1">
      <c r="A19" s="105"/>
      <c r="B19" s="106"/>
      <c r="C19" s="106"/>
      <c r="D19" s="111"/>
      <c r="E19" s="111"/>
      <c r="F19" s="111"/>
      <c r="G19" s="111"/>
      <c r="H19" s="112"/>
      <c r="I19" s="113"/>
      <c r="J19" s="99"/>
      <c r="K19" s="100"/>
      <c r="L19" s="12"/>
    </row>
    <row r="20" spans="1:12" ht="15.75" customHeight="1" thickBot="1">
      <c r="A20" s="117" t="s">
        <v>14</v>
      </c>
      <c r="B20" s="118"/>
      <c r="C20" s="118"/>
      <c r="D20" s="13">
        <v>4243014637</v>
      </c>
      <c r="E20" s="118">
        <v>424301001</v>
      </c>
      <c r="F20" s="118"/>
      <c r="G20" s="14"/>
      <c r="H20" s="15"/>
      <c r="I20" s="119"/>
      <c r="J20" s="120"/>
      <c r="K20" s="121"/>
      <c r="L20" s="10"/>
    </row>
    <row r="21" spans="1:12" ht="15.75" thickBot="1">
      <c r="A21" s="122" t="s">
        <v>15</v>
      </c>
      <c r="B21" s="123"/>
      <c r="C21" s="123"/>
      <c r="D21" s="123"/>
      <c r="E21" s="123"/>
      <c r="F21" s="123"/>
      <c r="G21" s="123"/>
      <c r="H21" s="124"/>
      <c r="I21" s="125" t="s">
        <v>16</v>
      </c>
      <c r="J21" s="126"/>
      <c r="K21" s="127"/>
      <c r="L21" s="10">
        <v>383</v>
      </c>
    </row>
    <row r="22" spans="1:12" ht="15.75" thickBot="1">
      <c r="A22" s="122" t="s">
        <v>17</v>
      </c>
      <c r="B22" s="123"/>
      <c r="C22" s="123"/>
      <c r="D22" s="123" t="s">
        <v>18</v>
      </c>
      <c r="E22" s="123"/>
      <c r="F22" s="123"/>
      <c r="G22" s="123"/>
      <c r="H22" s="123"/>
      <c r="I22" s="123"/>
      <c r="J22" s="123"/>
      <c r="K22" s="123"/>
      <c r="L22" s="124"/>
    </row>
    <row r="23" spans="1:12" ht="32.25" customHeight="1" thickBot="1">
      <c r="A23" s="122" t="s">
        <v>19</v>
      </c>
      <c r="B23" s="123"/>
      <c r="C23" s="123"/>
      <c r="D23" s="123" t="s">
        <v>20</v>
      </c>
      <c r="E23" s="123"/>
      <c r="F23" s="123"/>
      <c r="G23" s="123"/>
      <c r="H23" s="123"/>
      <c r="I23" s="123"/>
      <c r="J23" s="123"/>
      <c r="K23" s="123"/>
      <c r="L23" s="124"/>
    </row>
    <row r="24" spans="1:12" ht="15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</row>
    <row r="25" spans="1:12" ht="21.75" customHeight="1" thickBot="1">
      <c r="A25" s="98" t="s">
        <v>21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5.75" thickBot="1">
      <c r="A26" s="129" t="s">
        <v>22</v>
      </c>
      <c r="B26" s="130"/>
      <c r="C26" s="130"/>
      <c r="D26" s="130"/>
      <c r="E26" s="130"/>
      <c r="F26" s="130"/>
      <c r="G26" s="130"/>
      <c r="H26" s="131"/>
      <c r="I26" s="132"/>
      <c r="J26" s="133"/>
      <c r="K26" s="133"/>
      <c r="L26" s="134"/>
    </row>
    <row r="27" spans="1:12" ht="15.75" thickBot="1">
      <c r="A27" s="135" t="s">
        <v>23</v>
      </c>
      <c r="B27" s="136"/>
      <c r="C27" s="136"/>
      <c r="D27" s="136"/>
      <c r="E27" s="136"/>
      <c r="F27" s="136"/>
      <c r="G27" s="136"/>
      <c r="H27" s="137"/>
      <c r="I27" s="138"/>
      <c r="J27" s="139"/>
      <c r="K27" s="139"/>
      <c r="L27" s="140"/>
    </row>
    <row r="28" spans="1:12" ht="15.75" thickBot="1">
      <c r="A28" s="135" t="s">
        <v>24</v>
      </c>
      <c r="B28" s="136"/>
      <c r="C28" s="136"/>
      <c r="D28" s="136"/>
      <c r="E28" s="136"/>
      <c r="F28" s="136"/>
      <c r="G28" s="136"/>
      <c r="H28" s="137"/>
      <c r="I28" s="138"/>
      <c r="J28" s="139"/>
      <c r="K28" s="139"/>
      <c r="L28" s="140"/>
    </row>
    <row r="29" spans="1:12" ht="15.75" thickBot="1">
      <c r="A29" s="122" t="s">
        <v>25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4"/>
    </row>
    <row r="30" spans="1:12" ht="30" customHeight="1" thickBot="1">
      <c r="A30" s="122" t="s">
        <v>26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4"/>
    </row>
    <row r="31" spans="1:12" ht="15.75" thickBot="1">
      <c r="A31" s="122" t="s">
        <v>27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4"/>
    </row>
    <row r="32" spans="1:12" ht="35.25" customHeight="1" thickBot="1">
      <c r="A32" s="122" t="s">
        <v>28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4"/>
    </row>
    <row r="33" spans="1:12" ht="15">
      <c r="A33" s="129" t="s">
        <v>29</v>
      </c>
      <c r="B33" s="130"/>
      <c r="C33" s="130"/>
      <c r="D33" s="130"/>
      <c r="E33" s="130"/>
      <c r="F33" s="130"/>
      <c r="G33" s="130"/>
      <c r="H33" s="131"/>
      <c r="I33" s="101"/>
      <c r="J33" s="102"/>
      <c r="K33" s="102"/>
      <c r="L33" s="144"/>
    </row>
    <row r="34" spans="1:12" ht="0.75" customHeight="1" thickBot="1">
      <c r="A34" s="141"/>
      <c r="B34" s="142"/>
      <c r="C34" s="142"/>
      <c r="D34" s="142"/>
      <c r="E34" s="142"/>
      <c r="F34" s="142"/>
      <c r="G34" s="142"/>
      <c r="H34" s="143"/>
      <c r="I34" s="105"/>
      <c r="J34" s="106"/>
      <c r="K34" s="106"/>
      <c r="L34" s="145"/>
    </row>
    <row r="35" spans="1:12" ht="15">
      <c r="A35" s="129" t="s">
        <v>30</v>
      </c>
      <c r="B35" s="130"/>
      <c r="C35" s="130"/>
      <c r="D35" s="130"/>
      <c r="E35" s="130"/>
      <c r="F35" s="130"/>
      <c r="G35" s="130"/>
      <c r="H35" s="131"/>
      <c r="I35" s="129" t="s">
        <v>31</v>
      </c>
      <c r="J35" s="130"/>
      <c r="K35" s="130"/>
      <c r="L35" s="131"/>
    </row>
    <row r="36" spans="1:12" ht="15.75" thickBot="1">
      <c r="A36" s="141"/>
      <c r="B36" s="142"/>
      <c r="C36" s="142"/>
      <c r="D36" s="142"/>
      <c r="E36" s="142"/>
      <c r="F36" s="142"/>
      <c r="G36" s="142"/>
      <c r="H36" s="143"/>
      <c r="I36" s="141"/>
      <c r="J36" s="142"/>
      <c r="K36" s="142"/>
      <c r="L36" s="143"/>
    </row>
    <row r="37" spans="1:12" ht="15">
      <c r="A37" s="129" t="s">
        <v>32</v>
      </c>
      <c r="B37" s="130"/>
      <c r="C37" s="130"/>
      <c r="D37" s="130"/>
      <c r="E37" s="130"/>
      <c r="F37" s="130"/>
      <c r="G37" s="130"/>
      <c r="H37" s="131"/>
      <c r="I37" s="101"/>
      <c r="J37" s="102"/>
      <c r="K37" s="102"/>
      <c r="L37" s="144"/>
    </row>
    <row r="38" spans="1:12" ht="6" customHeight="1" thickBot="1">
      <c r="A38" s="141"/>
      <c r="B38" s="142"/>
      <c r="C38" s="142"/>
      <c r="D38" s="142"/>
      <c r="E38" s="142"/>
      <c r="F38" s="142"/>
      <c r="G38" s="142"/>
      <c r="H38" s="143"/>
      <c r="I38" s="105"/>
      <c r="J38" s="106"/>
      <c r="K38" s="106"/>
      <c r="L38" s="145"/>
    </row>
    <row r="39" spans="1:12" ht="15.75" thickBot="1">
      <c r="A39" s="135" t="s">
        <v>33</v>
      </c>
      <c r="B39" s="136"/>
      <c r="C39" s="136"/>
      <c r="D39" s="136"/>
      <c r="E39" s="136"/>
      <c r="F39" s="136"/>
      <c r="G39" s="136"/>
      <c r="H39" s="137"/>
      <c r="I39" s="135" t="s">
        <v>34</v>
      </c>
      <c r="J39" s="136"/>
      <c r="K39" s="136"/>
      <c r="L39" s="137"/>
    </row>
    <row r="40" spans="1:12" ht="15.75" thickBot="1">
      <c r="A40" s="135" t="s">
        <v>35</v>
      </c>
      <c r="B40" s="136"/>
      <c r="C40" s="136"/>
      <c r="D40" s="136"/>
      <c r="E40" s="136"/>
      <c r="F40" s="136"/>
      <c r="G40" s="136"/>
      <c r="H40" s="137"/>
      <c r="I40" s="135" t="s">
        <v>36</v>
      </c>
      <c r="J40" s="136"/>
      <c r="K40" s="136"/>
      <c r="L40" s="137"/>
    </row>
    <row r="41" spans="1:12" ht="15">
      <c r="A41" s="129" t="s">
        <v>37</v>
      </c>
      <c r="B41" s="130"/>
      <c r="C41" s="130"/>
      <c r="D41" s="130"/>
      <c r="E41" s="130"/>
      <c r="F41" s="130"/>
      <c r="G41" s="130"/>
      <c r="H41" s="131"/>
      <c r="I41" s="129" t="s">
        <v>38</v>
      </c>
      <c r="J41" s="130"/>
      <c r="K41" s="130"/>
      <c r="L41" s="131"/>
    </row>
    <row r="42" spans="1:12" ht="15.75" thickBot="1">
      <c r="A42" s="141"/>
      <c r="B42" s="142"/>
      <c r="C42" s="142"/>
      <c r="D42" s="142"/>
      <c r="E42" s="142"/>
      <c r="F42" s="142"/>
      <c r="G42" s="142"/>
      <c r="H42" s="143"/>
      <c r="I42" s="141"/>
      <c r="J42" s="142"/>
      <c r="K42" s="142"/>
      <c r="L42" s="143"/>
    </row>
    <row r="43" spans="1:12" ht="15.75" thickBot="1">
      <c r="A43" s="129" t="s">
        <v>39</v>
      </c>
      <c r="B43" s="130"/>
      <c r="C43" s="130"/>
      <c r="D43" s="130"/>
      <c r="E43" s="130"/>
      <c r="F43" s="130"/>
      <c r="G43" s="130"/>
      <c r="H43" s="131"/>
      <c r="I43" s="129" t="s">
        <v>40</v>
      </c>
      <c r="J43" s="130"/>
      <c r="K43" s="130"/>
      <c r="L43" s="131"/>
    </row>
    <row r="44" spans="1:12" ht="15.75" hidden="1" thickBot="1">
      <c r="A44" s="141" t="s">
        <v>41</v>
      </c>
      <c r="B44" s="142"/>
      <c r="C44" s="142"/>
      <c r="D44" s="142"/>
      <c r="E44" s="142"/>
      <c r="F44" s="142"/>
      <c r="G44" s="142"/>
      <c r="H44" s="143"/>
      <c r="I44" s="141"/>
      <c r="J44" s="142"/>
      <c r="K44" s="142"/>
      <c r="L44" s="143"/>
    </row>
    <row r="45" spans="1:12" ht="1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</row>
    <row r="46" spans="1:12" ht="15.75" thickBo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1:12" ht="12" customHeight="1">
      <c r="A47" s="148" t="s">
        <v>42</v>
      </c>
      <c r="B47" s="149"/>
      <c r="C47" s="149"/>
      <c r="D47" s="150"/>
      <c r="E47" s="17"/>
      <c r="F47" s="154" t="s">
        <v>43</v>
      </c>
      <c r="G47" s="155"/>
      <c r="H47" s="158" t="s">
        <v>44</v>
      </c>
      <c r="I47" s="160" t="s">
        <v>45</v>
      </c>
      <c r="J47" s="161"/>
      <c r="K47" s="161"/>
      <c r="L47" s="162"/>
    </row>
    <row r="48" spans="1:12" ht="13.5" customHeight="1" thickBot="1">
      <c r="A48" s="151"/>
      <c r="B48" s="152"/>
      <c r="C48" s="152"/>
      <c r="D48" s="153"/>
      <c r="E48" s="18"/>
      <c r="F48" s="156"/>
      <c r="G48" s="157"/>
      <c r="H48" s="159"/>
      <c r="I48" s="163" t="s">
        <v>46</v>
      </c>
      <c r="J48" s="164"/>
      <c r="K48" s="164"/>
      <c r="L48" s="165"/>
    </row>
    <row r="49" spans="1:12" ht="15.75" thickBot="1">
      <c r="A49" s="135" t="s">
        <v>47</v>
      </c>
      <c r="B49" s="136"/>
      <c r="C49" s="136"/>
      <c r="D49" s="166"/>
      <c r="E49" s="19"/>
      <c r="F49" s="167"/>
      <c r="G49" s="140"/>
      <c r="H49" s="20"/>
      <c r="I49" s="168"/>
      <c r="J49" s="169"/>
      <c r="K49" s="169"/>
      <c r="L49" s="170"/>
    </row>
    <row r="50" spans="1:12" ht="27" customHeight="1" thickBot="1">
      <c r="A50" s="135" t="s">
        <v>48</v>
      </c>
      <c r="B50" s="136"/>
      <c r="C50" s="136"/>
      <c r="D50" s="166"/>
      <c r="E50" s="19"/>
      <c r="F50" s="167"/>
      <c r="G50" s="140"/>
      <c r="H50" s="16" t="s">
        <v>49</v>
      </c>
      <c r="I50" s="168"/>
      <c r="J50" s="169"/>
      <c r="K50" s="169"/>
      <c r="L50" s="170"/>
    </row>
    <row r="51" spans="1:12" ht="15.75" customHeight="1" thickBot="1">
      <c r="A51" s="135" t="s">
        <v>50</v>
      </c>
      <c r="B51" s="136"/>
      <c r="C51" s="136"/>
      <c r="D51" s="166"/>
      <c r="E51" s="19"/>
      <c r="F51" s="167"/>
      <c r="G51" s="140"/>
      <c r="H51" s="16" t="s">
        <v>49</v>
      </c>
      <c r="I51" s="168"/>
      <c r="J51" s="169"/>
      <c r="K51" s="169"/>
      <c r="L51" s="170"/>
    </row>
    <row r="52" spans="1:12" ht="15.75" hidden="1" thickBot="1">
      <c r="A52" s="135" t="s">
        <v>51</v>
      </c>
      <c r="B52" s="136"/>
      <c r="C52" s="136"/>
      <c r="D52" s="166"/>
      <c r="E52" s="19"/>
      <c r="F52" s="167"/>
      <c r="G52" s="140"/>
      <c r="H52" s="20"/>
      <c r="I52" s="168"/>
      <c r="J52" s="169"/>
      <c r="K52" s="169"/>
      <c r="L52" s="170"/>
    </row>
    <row r="53" spans="1:12" ht="15.75" hidden="1" thickBot="1">
      <c r="A53" s="135"/>
      <c r="B53" s="136"/>
      <c r="C53" s="136"/>
      <c r="D53" s="166"/>
      <c r="E53" s="19"/>
      <c r="F53" s="167"/>
      <c r="G53" s="140"/>
      <c r="H53" s="20"/>
      <c r="I53" s="168"/>
      <c r="J53" s="169"/>
      <c r="K53" s="169"/>
      <c r="L53" s="170"/>
    </row>
    <row r="54" spans="1:12" ht="15.75" hidden="1" thickBot="1">
      <c r="A54" s="135"/>
      <c r="B54" s="136"/>
      <c r="C54" s="136"/>
      <c r="D54" s="166"/>
      <c r="E54" s="19"/>
      <c r="F54" s="167"/>
      <c r="G54" s="140"/>
      <c r="H54" s="20"/>
      <c r="I54" s="168"/>
      <c r="J54" s="169"/>
      <c r="K54" s="169"/>
      <c r="L54" s="170"/>
    </row>
    <row r="55" spans="1:12" ht="24.75" customHeight="1" hidden="1">
      <c r="A55" s="135" t="s">
        <v>52</v>
      </c>
      <c r="B55" s="136"/>
      <c r="C55" s="136"/>
      <c r="D55" s="137"/>
      <c r="E55" s="19"/>
      <c r="F55" s="138"/>
      <c r="G55" s="140"/>
      <c r="H55" s="20"/>
      <c r="I55" s="168"/>
      <c r="J55" s="169"/>
      <c r="K55" s="169"/>
      <c r="L55" s="170"/>
    </row>
    <row r="56" spans="1:12" ht="15.75" hidden="1" thickBot="1">
      <c r="A56" s="135"/>
      <c r="B56" s="136"/>
      <c r="C56" s="136"/>
      <c r="D56" s="166"/>
      <c r="E56" s="19"/>
      <c r="F56" s="167"/>
      <c r="G56" s="140"/>
      <c r="H56" s="20"/>
      <c r="I56" s="168"/>
      <c r="J56" s="169"/>
      <c r="K56" s="169"/>
      <c r="L56" s="170"/>
    </row>
    <row r="57" spans="1:12" ht="15.75" hidden="1" thickBot="1">
      <c r="A57" s="135"/>
      <c r="B57" s="136"/>
      <c r="C57" s="136"/>
      <c r="D57" s="166"/>
      <c r="E57" s="19"/>
      <c r="F57" s="167"/>
      <c r="G57" s="140"/>
      <c r="H57" s="20"/>
      <c r="I57" s="168"/>
      <c r="J57" s="169"/>
      <c r="K57" s="169"/>
      <c r="L57" s="170"/>
    </row>
    <row r="58" spans="1:12" ht="15.75" hidden="1" thickBot="1">
      <c r="A58" s="135"/>
      <c r="B58" s="136"/>
      <c r="C58" s="136"/>
      <c r="D58" s="166"/>
      <c r="E58" s="19"/>
      <c r="F58" s="167"/>
      <c r="G58" s="140"/>
      <c r="H58" s="20"/>
      <c r="I58" s="168"/>
      <c r="J58" s="169"/>
      <c r="K58" s="169"/>
      <c r="L58" s="170"/>
    </row>
    <row r="59" spans="1:12" ht="1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</row>
    <row r="60" spans="1:12" ht="15">
      <c r="A60" s="98" t="s">
        <v>53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1:12" ht="15" customHeight="1" thickBot="1">
      <c r="A61" s="171" t="s">
        <v>54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</row>
    <row r="62" spans="1:12" ht="15.75" thickBot="1">
      <c r="A62" s="172" t="s">
        <v>42</v>
      </c>
      <c r="B62" s="173"/>
      <c r="C62" s="173"/>
      <c r="D62" s="173"/>
      <c r="E62" s="173"/>
      <c r="F62" s="174"/>
      <c r="G62" s="175" t="s">
        <v>55</v>
      </c>
      <c r="H62" s="176"/>
      <c r="I62" s="177"/>
      <c r="J62" s="178"/>
      <c r="K62" s="178"/>
      <c r="L62" s="178"/>
    </row>
    <row r="63" spans="1:12" ht="15.75" thickBot="1">
      <c r="A63" s="179">
        <v>1</v>
      </c>
      <c r="B63" s="180"/>
      <c r="C63" s="180"/>
      <c r="D63" s="180"/>
      <c r="E63" s="180"/>
      <c r="F63" s="180"/>
      <c r="G63" s="179">
        <v>2</v>
      </c>
      <c r="H63" s="180"/>
      <c r="I63" s="181"/>
      <c r="J63" s="171"/>
      <c r="K63" s="171"/>
      <c r="L63" s="171"/>
    </row>
    <row r="64" spans="1:12" ht="15">
      <c r="A64" s="132" t="s">
        <v>56</v>
      </c>
      <c r="B64" s="133"/>
      <c r="C64" s="133"/>
      <c r="D64" s="133"/>
      <c r="E64" s="133"/>
      <c r="F64" s="133"/>
      <c r="G64" s="132">
        <v>4599.4</v>
      </c>
      <c r="H64" s="133"/>
      <c r="I64" s="134"/>
      <c r="J64" s="171"/>
      <c r="K64" s="171"/>
      <c r="L64" s="171"/>
    </row>
    <row r="65" spans="1:12" ht="6" customHeight="1" thickBot="1">
      <c r="A65" s="182"/>
      <c r="B65" s="183"/>
      <c r="C65" s="183"/>
      <c r="D65" s="183"/>
      <c r="E65" s="183"/>
      <c r="F65" s="183"/>
      <c r="G65" s="182"/>
      <c r="H65" s="183"/>
      <c r="I65" s="184"/>
      <c r="J65" s="171"/>
      <c r="K65" s="171"/>
      <c r="L65" s="171"/>
    </row>
    <row r="66" spans="1:12" ht="17.25" customHeight="1" thickBot="1">
      <c r="A66" s="122" t="s">
        <v>57</v>
      </c>
      <c r="B66" s="123"/>
      <c r="C66" s="123"/>
      <c r="D66" s="123"/>
      <c r="E66" s="123"/>
      <c r="F66" s="123"/>
      <c r="G66" s="122">
        <v>4263.7</v>
      </c>
      <c r="H66" s="123"/>
      <c r="I66" s="124"/>
      <c r="J66" s="171"/>
      <c r="K66" s="171"/>
      <c r="L66" s="171"/>
    </row>
    <row r="67" spans="1:12" ht="15.75" thickBot="1">
      <c r="A67" s="101" t="s">
        <v>58</v>
      </c>
      <c r="B67" s="102"/>
      <c r="C67" s="102"/>
      <c r="D67" s="102"/>
      <c r="E67" s="102"/>
      <c r="F67" s="102"/>
      <c r="G67" s="101">
        <v>0</v>
      </c>
      <c r="H67" s="102"/>
      <c r="I67" s="144"/>
      <c r="J67" s="171"/>
      <c r="K67" s="171"/>
      <c r="L67" s="171"/>
    </row>
    <row r="68" spans="1:12" ht="15.75" thickBot="1">
      <c r="A68" s="122" t="s">
        <v>59</v>
      </c>
      <c r="B68" s="123"/>
      <c r="C68" s="123"/>
      <c r="D68" s="123"/>
      <c r="E68" s="123"/>
      <c r="F68" s="123"/>
      <c r="G68" s="122">
        <f>G69+G74+G75</f>
        <v>0.9</v>
      </c>
      <c r="H68" s="123"/>
      <c r="I68" s="124"/>
      <c r="J68" s="171"/>
      <c r="K68" s="171"/>
      <c r="L68" s="171"/>
    </row>
    <row r="69" spans="1:12" ht="15.75" thickBot="1">
      <c r="A69" s="101" t="s">
        <v>60</v>
      </c>
      <c r="B69" s="102"/>
      <c r="C69" s="102"/>
      <c r="D69" s="102"/>
      <c r="E69" s="102"/>
      <c r="F69" s="102"/>
      <c r="G69" s="101">
        <f>G70</f>
        <v>0</v>
      </c>
      <c r="H69" s="102"/>
      <c r="I69" s="144"/>
      <c r="J69" s="171"/>
      <c r="K69" s="171"/>
      <c r="L69" s="171"/>
    </row>
    <row r="70" spans="1:12" ht="15.75" thickBot="1">
      <c r="A70" s="122" t="s">
        <v>61</v>
      </c>
      <c r="B70" s="123"/>
      <c r="C70" s="123"/>
      <c r="D70" s="123"/>
      <c r="E70" s="123"/>
      <c r="F70" s="123"/>
      <c r="G70" s="122">
        <v>0</v>
      </c>
      <c r="H70" s="123"/>
      <c r="I70" s="124"/>
      <c r="J70" s="171"/>
      <c r="K70" s="171"/>
      <c r="L70" s="171"/>
    </row>
    <row r="71" spans="1:12" ht="15.75" hidden="1" thickBot="1">
      <c r="A71" s="101"/>
      <c r="B71" s="102"/>
      <c r="C71" s="102"/>
      <c r="D71" s="102"/>
      <c r="E71" s="102"/>
      <c r="F71" s="102"/>
      <c r="G71" s="101"/>
      <c r="H71" s="102"/>
      <c r="I71" s="144"/>
      <c r="J71" s="171"/>
      <c r="K71" s="171"/>
      <c r="L71" s="171"/>
    </row>
    <row r="72" spans="1:12" ht="15.75" thickBot="1">
      <c r="A72" s="122" t="s">
        <v>62</v>
      </c>
      <c r="B72" s="123"/>
      <c r="C72" s="123"/>
      <c r="D72" s="123"/>
      <c r="E72" s="123"/>
      <c r="F72" s="123"/>
      <c r="G72" s="122"/>
      <c r="H72" s="123"/>
      <c r="I72" s="124"/>
      <c r="J72" s="171"/>
      <c r="K72" s="171"/>
      <c r="L72" s="171"/>
    </row>
    <row r="73" spans="1:12" ht="15.75" thickBot="1">
      <c r="A73" s="101" t="s">
        <v>63</v>
      </c>
      <c r="B73" s="102"/>
      <c r="C73" s="102"/>
      <c r="D73" s="102"/>
      <c r="E73" s="102"/>
      <c r="F73" s="102"/>
      <c r="G73" s="101"/>
      <c r="H73" s="102"/>
      <c r="I73" s="144"/>
      <c r="J73" s="171"/>
      <c r="K73" s="171"/>
      <c r="L73" s="171"/>
    </row>
    <row r="74" spans="1:12" ht="15.75" thickBot="1">
      <c r="A74" s="122" t="s">
        <v>64</v>
      </c>
      <c r="B74" s="123"/>
      <c r="C74" s="123"/>
      <c r="D74" s="123"/>
      <c r="E74" s="123"/>
      <c r="F74" s="123"/>
      <c r="G74" s="122">
        <v>0.9</v>
      </c>
      <c r="H74" s="123"/>
      <c r="I74" s="124"/>
      <c r="J74" s="185"/>
      <c r="K74" s="185"/>
      <c r="L74" s="185"/>
    </row>
    <row r="75" spans="1:12" ht="15.75" thickBot="1">
      <c r="A75" s="122" t="s">
        <v>65</v>
      </c>
      <c r="B75" s="123"/>
      <c r="C75" s="123"/>
      <c r="D75" s="123"/>
      <c r="E75" s="123"/>
      <c r="F75" s="123"/>
      <c r="G75" s="122">
        <v>0</v>
      </c>
      <c r="H75" s="123"/>
      <c r="I75" s="124"/>
      <c r="J75" s="171"/>
      <c r="K75" s="171"/>
      <c r="L75" s="171"/>
    </row>
    <row r="76" spans="1:12" ht="15.75" thickBot="1">
      <c r="A76" s="101" t="s">
        <v>66</v>
      </c>
      <c r="B76" s="102"/>
      <c r="C76" s="102"/>
      <c r="D76" s="102"/>
      <c r="E76" s="102"/>
      <c r="F76" s="102"/>
      <c r="G76" s="101">
        <f>G79</f>
        <v>402.9</v>
      </c>
      <c r="H76" s="102"/>
      <c r="I76" s="144"/>
      <c r="J76" s="171"/>
      <c r="K76" s="171"/>
      <c r="L76" s="171"/>
    </row>
    <row r="77" spans="1:12" ht="15">
      <c r="A77" s="101" t="s">
        <v>67</v>
      </c>
      <c r="B77" s="102"/>
      <c r="C77" s="102"/>
      <c r="D77" s="102"/>
      <c r="E77" s="102"/>
      <c r="F77" s="102"/>
      <c r="G77" s="101"/>
      <c r="H77" s="102"/>
      <c r="I77" s="144"/>
      <c r="J77" s="171"/>
      <c r="K77" s="171"/>
      <c r="L77" s="171"/>
    </row>
    <row r="78" spans="1:12" ht="2.25" customHeight="1" thickBot="1">
      <c r="A78" s="103"/>
      <c r="B78" s="104"/>
      <c r="C78" s="104"/>
      <c r="D78" s="104"/>
      <c r="E78" s="104"/>
      <c r="F78" s="104"/>
      <c r="G78" s="103"/>
      <c r="H78" s="104"/>
      <c r="I78" s="116"/>
      <c r="J78" s="171"/>
      <c r="K78" s="171"/>
      <c r="L78" s="171"/>
    </row>
    <row r="79" spans="1:12" ht="15.75" thickBot="1">
      <c r="A79" s="101" t="s">
        <v>68</v>
      </c>
      <c r="B79" s="102"/>
      <c r="C79" s="102"/>
      <c r="D79" s="102"/>
      <c r="E79" s="102"/>
      <c r="F79" s="102"/>
      <c r="G79" s="101">
        <v>402.9</v>
      </c>
      <c r="H79" s="102"/>
      <c r="I79" s="144"/>
      <c r="J79" s="171"/>
      <c r="K79" s="171"/>
      <c r="L79" s="171"/>
    </row>
    <row r="80" spans="1:12" ht="18.75" customHeight="1" thickBot="1">
      <c r="A80" s="122" t="s">
        <v>69</v>
      </c>
      <c r="B80" s="123"/>
      <c r="C80" s="123"/>
      <c r="D80" s="123"/>
      <c r="E80" s="123"/>
      <c r="F80" s="123"/>
      <c r="G80" s="122">
        <v>27.9</v>
      </c>
      <c r="H80" s="123"/>
      <c r="I80" s="124"/>
      <c r="J80" s="171"/>
      <c r="K80" s="171"/>
      <c r="L80" s="171"/>
    </row>
    <row r="81" spans="1:12" ht="1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1:12" ht="21" customHeight="1" thickBot="1">
      <c r="A82" s="98" t="s">
        <v>70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1:31" ht="15.75" thickBot="1">
      <c r="A83" s="186" t="s">
        <v>42</v>
      </c>
      <c r="B83" s="186"/>
      <c r="C83" s="186"/>
      <c r="D83" s="186"/>
      <c r="E83" s="187" t="s">
        <v>71</v>
      </c>
      <c r="F83" s="189" t="s">
        <v>72</v>
      </c>
      <c r="G83" s="189"/>
      <c r="H83" s="190" t="s">
        <v>73</v>
      </c>
      <c r="I83" s="192"/>
      <c r="J83" s="192"/>
      <c r="K83" s="192"/>
      <c r="L83" s="192"/>
      <c r="M83" s="192"/>
      <c r="N83" s="192"/>
      <c r="O83" s="193"/>
      <c r="P83" s="190" t="s">
        <v>74</v>
      </c>
      <c r="Q83" s="192"/>
      <c r="R83" s="192"/>
      <c r="S83" s="192"/>
      <c r="T83" s="192"/>
      <c r="U83" s="192"/>
      <c r="V83" s="192"/>
      <c r="W83" s="193"/>
      <c r="X83" s="190" t="s">
        <v>75</v>
      </c>
      <c r="Y83" s="192"/>
      <c r="Z83" s="192"/>
      <c r="AA83" s="192"/>
      <c r="AB83" s="192"/>
      <c r="AC83" s="192"/>
      <c r="AD83" s="192"/>
      <c r="AE83" s="193"/>
    </row>
    <row r="84" spans="1:31" ht="15.75" thickBot="1">
      <c r="A84" s="186"/>
      <c r="B84" s="186"/>
      <c r="C84" s="186"/>
      <c r="D84" s="186"/>
      <c r="E84" s="188"/>
      <c r="F84" s="189"/>
      <c r="G84" s="190"/>
      <c r="H84" s="196" t="s">
        <v>76</v>
      </c>
      <c r="I84" s="199" t="s">
        <v>77</v>
      </c>
      <c r="J84" s="200"/>
      <c r="K84" s="200"/>
      <c r="L84" s="200"/>
      <c r="M84" s="200"/>
      <c r="N84" s="200"/>
      <c r="O84" s="201"/>
      <c r="P84" s="196" t="s">
        <v>76</v>
      </c>
      <c r="Q84" s="199" t="s">
        <v>77</v>
      </c>
      <c r="R84" s="200"/>
      <c r="S84" s="200"/>
      <c r="T84" s="200"/>
      <c r="U84" s="200"/>
      <c r="V84" s="200"/>
      <c r="W84" s="201"/>
      <c r="X84" s="196" t="s">
        <v>76</v>
      </c>
      <c r="Y84" s="199" t="s">
        <v>77</v>
      </c>
      <c r="Z84" s="200"/>
      <c r="AA84" s="200"/>
      <c r="AB84" s="200"/>
      <c r="AC84" s="200"/>
      <c r="AD84" s="200"/>
      <c r="AE84" s="201"/>
    </row>
    <row r="85" spans="1:31" ht="75.75" customHeight="1" thickBot="1">
      <c r="A85" s="186"/>
      <c r="B85" s="186"/>
      <c r="C85" s="186"/>
      <c r="D85" s="186"/>
      <c r="E85" s="188"/>
      <c r="F85" s="189"/>
      <c r="G85" s="190"/>
      <c r="H85" s="197"/>
      <c r="I85" s="202" t="s">
        <v>78</v>
      </c>
      <c r="J85" s="204" t="s">
        <v>79</v>
      </c>
      <c r="K85" s="205"/>
      <c r="L85" s="194" t="s">
        <v>80</v>
      </c>
      <c r="M85" s="194" t="s">
        <v>81</v>
      </c>
      <c r="N85" s="208" t="s">
        <v>82</v>
      </c>
      <c r="O85" s="209"/>
      <c r="P85" s="197"/>
      <c r="Q85" s="202" t="s">
        <v>78</v>
      </c>
      <c r="R85" s="204" t="s">
        <v>79</v>
      </c>
      <c r="S85" s="205"/>
      <c r="T85" s="194" t="s">
        <v>80</v>
      </c>
      <c r="U85" s="194" t="s">
        <v>81</v>
      </c>
      <c r="V85" s="208" t="s">
        <v>82</v>
      </c>
      <c r="W85" s="209"/>
      <c r="X85" s="197"/>
      <c r="Y85" s="202" t="s">
        <v>78</v>
      </c>
      <c r="Z85" s="204" t="s">
        <v>79</v>
      </c>
      <c r="AA85" s="205"/>
      <c r="AB85" s="194" t="s">
        <v>80</v>
      </c>
      <c r="AC85" s="194" t="s">
        <v>81</v>
      </c>
      <c r="AD85" s="208" t="s">
        <v>82</v>
      </c>
      <c r="AE85" s="209"/>
    </row>
    <row r="86" spans="1:31" ht="32.25" customHeight="1" thickBot="1">
      <c r="A86" s="187"/>
      <c r="B86" s="187"/>
      <c r="C86" s="187"/>
      <c r="D86" s="187"/>
      <c r="E86" s="188"/>
      <c r="F86" s="114"/>
      <c r="G86" s="191"/>
      <c r="H86" s="198"/>
      <c r="I86" s="203"/>
      <c r="J86" s="203"/>
      <c r="K86" s="206"/>
      <c r="L86" s="195"/>
      <c r="M86" s="207"/>
      <c r="N86" s="82" t="s">
        <v>83</v>
      </c>
      <c r="O86" s="82" t="s">
        <v>84</v>
      </c>
      <c r="P86" s="198"/>
      <c r="Q86" s="203"/>
      <c r="R86" s="203"/>
      <c r="S86" s="206"/>
      <c r="T86" s="195"/>
      <c r="U86" s="207"/>
      <c r="V86" s="82" t="s">
        <v>83</v>
      </c>
      <c r="W86" s="82" t="s">
        <v>84</v>
      </c>
      <c r="X86" s="198"/>
      <c r="Y86" s="203"/>
      <c r="Z86" s="203"/>
      <c r="AA86" s="206"/>
      <c r="AB86" s="195"/>
      <c r="AC86" s="207"/>
      <c r="AD86" s="82" t="s">
        <v>83</v>
      </c>
      <c r="AE86" s="82" t="s">
        <v>84</v>
      </c>
    </row>
    <row r="87" spans="1:31" ht="15.75" thickBot="1">
      <c r="A87" s="210">
        <v>1</v>
      </c>
      <c r="B87" s="211"/>
      <c r="C87" s="211"/>
      <c r="D87" s="212"/>
      <c r="E87" s="22">
        <v>2</v>
      </c>
      <c r="F87" s="179">
        <v>3</v>
      </c>
      <c r="G87" s="213"/>
      <c r="H87" s="23">
        <v>4</v>
      </c>
      <c r="I87" s="83">
        <v>5</v>
      </c>
      <c r="J87" s="214">
        <v>6</v>
      </c>
      <c r="K87" s="215"/>
      <c r="L87" s="83">
        <v>7</v>
      </c>
      <c r="M87" s="26">
        <v>8</v>
      </c>
      <c r="N87" s="27">
        <v>9</v>
      </c>
      <c r="O87" s="28">
        <v>10</v>
      </c>
      <c r="P87" s="23">
        <v>4</v>
      </c>
      <c r="Q87" s="83">
        <v>5</v>
      </c>
      <c r="R87" s="214">
        <v>6</v>
      </c>
      <c r="S87" s="215"/>
      <c r="T87" s="83">
        <v>7</v>
      </c>
      <c r="U87" s="29">
        <v>8</v>
      </c>
      <c r="V87" s="27">
        <v>9</v>
      </c>
      <c r="W87" s="28">
        <v>10</v>
      </c>
      <c r="X87" s="23">
        <v>4</v>
      </c>
      <c r="Y87" s="83">
        <v>5</v>
      </c>
      <c r="Z87" s="214">
        <v>6</v>
      </c>
      <c r="AA87" s="215"/>
      <c r="AB87" s="83">
        <v>7</v>
      </c>
      <c r="AC87" s="29">
        <v>8</v>
      </c>
      <c r="AD87" s="27">
        <v>9</v>
      </c>
      <c r="AE87" s="28">
        <v>10</v>
      </c>
    </row>
    <row r="88" spans="1:31" ht="19.5" thickBot="1">
      <c r="A88" s="216" t="s">
        <v>85</v>
      </c>
      <c r="B88" s="216"/>
      <c r="C88" s="216"/>
      <c r="D88" s="216"/>
      <c r="E88" s="30">
        <v>100</v>
      </c>
      <c r="F88" s="217" t="s">
        <v>86</v>
      </c>
      <c r="G88" s="217"/>
      <c r="H88" s="31">
        <f>H91+H94</f>
        <v>6179.200000000001</v>
      </c>
      <c r="I88" s="31">
        <f>I91</f>
        <v>5279.5</v>
      </c>
      <c r="J88" s="218">
        <f>J94</f>
        <v>10.1</v>
      </c>
      <c r="K88" s="219"/>
      <c r="L88" s="32"/>
      <c r="M88" s="33"/>
      <c r="N88" s="27">
        <f>N91</f>
        <v>889.6</v>
      </c>
      <c r="O88" s="27">
        <f>O91</f>
        <v>0</v>
      </c>
      <c r="P88" s="31">
        <f>P91+P94</f>
        <v>5403.1</v>
      </c>
      <c r="Q88" s="31">
        <f>Q91</f>
        <v>4513.5</v>
      </c>
      <c r="R88" s="218">
        <f>R94</f>
        <v>0</v>
      </c>
      <c r="S88" s="219"/>
      <c r="T88" s="32"/>
      <c r="U88" s="33"/>
      <c r="V88" s="27">
        <f>V91</f>
        <v>889.6</v>
      </c>
      <c r="W88" s="27">
        <f>W91</f>
        <v>0</v>
      </c>
      <c r="X88" s="34">
        <f>X89+X97+X98</f>
        <v>5403.099999999999</v>
      </c>
      <c r="Y88" s="31">
        <f>Y91</f>
        <v>4513.5</v>
      </c>
      <c r="Z88" s="218">
        <f>Z94</f>
        <v>0</v>
      </c>
      <c r="AA88" s="219"/>
      <c r="AB88" s="32"/>
      <c r="AC88" s="33"/>
      <c r="AD88" s="27">
        <f>AD91</f>
        <v>889.6</v>
      </c>
      <c r="AE88" s="27">
        <f>AE91</f>
        <v>0</v>
      </c>
    </row>
    <row r="89" spans="1:31" ht="15.75" thickBot="1">
      <c r="A89" s="220" t="s">
        <v>87</v>
      </c>
      <c r="B89" s="220"/>
      <c r="C89" s="220"/>
      <c r="D89" s="220"/>
      <c r="E89" s="35">
        <v>110</v>
      </c>
      <c r="F89" s="221"/>
      <c r="G89" s="221"/>
      <c r="H89" s="34"/>
      <c r="I89" s="85" t="s">
        <v>86</v>
      </c>
      <c r="J89" s="222" t="s">
        <v>86</v>
      </c>
      <c r="K89" s="223"/>
      <c r="L89" s="38" t="s">
        <v>86</v>
      </c>
      <c r="M89" s="33" t="s">
        <v>86</v>
      </c>
      <c r="N89" s="27"/>
      <c r="O89" s="28" t="s">
        <v>86</v>
      </c>
      <c r="P89" s="34"/>
      <c r="Q89" s="85" t="s">
        <v>86</v>
      </c>
      <c r="R89" s="222" t="s">
        <v>86</v>
      </c>
      <c r="S89" s="223"/>
      <c r="T89" s="38" t="s">
        <v>86</v>
      </c>
      <c r="U89" s="33" t="s">
        <v>86</v>
      </c>
      <c r="V89" s="27"/>
      <c r="W89" s="28" t="s">
        <v>86</v>
      </c>
      <c r="X89" s="34"/>
      <c r="Y89" s="85" t="s">
        <v>86</v>
      </c>
      <c r="Z89" s="222" t="s">
        <v>86</v>
      </c>
      <c r="AA89" s="223"/>
      <c r="AB89" s="38" t="s">
        <v>86</v>
      </c>
      <c r="AC89" s="33" t="s">
        <v>86</v>
      </c>
      <c r="AD89" s="27"/>
      <c r="AE89" s="28" t="s">
        <v>86</v>
      </c>
    </row>
    <row r="90" spans="1:31" ht="15.75" thickBot="1">
      <c r="A90" s="224"/>
      <c r="B90" s="224"/>
      <c r="C90" s="224"/>
      <c r="D90" s="224"/>
      <c r="E90" s="39"/>
      <c r="F90" s="221"/>
      <c r="G90" s="221"/>
      <c r="H90" s="34"/>
      <c r="I90" s="85"/>
      <c r="J90" s="222"/>
      <c r="K90" s="223"/>
      <c r="L90" s="38"/>
      <c r="M90" s="33"/>
      <c r="N90" s="27"/>
      <c r="O90" s="28"/>
      <c r="P90" s="34"/>
      <c r="Q90" s="85"/>
      <c r="R90" s="222"/>
      <c r="S90" s="223"/>
      <c r="T90" s="38"/>
      <c r="U90" s="33"/>
      <c r="V90" s="27"/>
      <c r="W90" s="28"/>
      <c r="X90" s="34"/>
      <c r="Y90" s="85"/>
      <c r="Z90" s="222"/>
      <c r="AA90" s="223"/>
      <c r="AB90" s="38"/>
      <c r="AC90" s="33"/>
      <c r="AD90" s="27"/>
      <c r="AE90" s="28"/>
    </row>
    <row r="91" spans="1:31" ht="15.75" thickBot="1">
      <c r="A91" s="220" t="s">
        <v>88</v>
      </c>
      <c r="B91" s="220"/>
      <c r="C91" s="220"/>
      <c r="D91" s="220"/>
      <c r="E91" s="35">
        <v>120</v>
      </c>
      <c r="F91" s="221">
        <v>130</v>
      </c>
      <c r="G91" s="221"/>
      <c r="H91" s="34">
        <f>I91+N91</f>
        <v>6169.1</v>
      </c>
      <c r="I91" s="85">
        <f>5295.9-16.4</f>
        <v>5279.5</v>
      </c>
      <c r="J91" s="222" t="s">
        <v>86</v>
      </c>
      <c r="K91" s="223"/>
      <c r="L91" s="38" t="s">
        <v>86</v>
      </c>
      <c r="M91" s="33"/>
      <c r="N91" s="27">
        <f>650+239.6</f>
        <v>889.6</v>
      </c>
      <c r="O91" s="28"/>
      <c r="P91" s="34">
        <f>Q91+V91</f>
        <v>5403.1</v>
      </c>
      <c r="Q91" s="85">
        <v>4513.5</v>
      </c>
      <c r="R91" s="222" t="s">
        <v>86</v>
      </c>
      <c r="S91" s="223"/>
      <c r="T91" s="38" t="s">
        <v>86</v>
      </c>
      <c r="U91" s="33"/>
      <c r="V91" s="27">
        <f>N91</f>
        <v>889.6</v>
      </c>
      <c r="W91" s="28"/>
      <c r="X91" s="34">
        <f>Y91+AD91</f>
        <v>5403.1</v>
      </c>
      <c r="Y91" s="85">
        <f>Q91</f>
        <v>4513.5</v>
      </c>
      <c r="Z91" s="222" t="s">
        <v>86</v>
      </c>
      <c r="AA91" s="223"/>
      <c r="AB91" s="38" t="s">
        <v>86</v>
      </c>
      <c r="AC91" s="33"/>
      <c r="AD91" s="27">
        <f>V91</f>
        <v>889.6</v>
      </c>
      <c r="AE91" s="28"/>
    </row>
    <row r="92" spans="1:31" ht="15.75" thickBot="1">
      <c r="A92" s="220" t="s">
        <v>89</v>
      </c>
      <c r="B92" s="220"/>
      <c r="C92" s="220"/>
      <c r="D92" s="220"/>
      <c r="E92" s="39">
        <v>130</v>
      </c>
      <c r="F92" s="221"/>
      <c r="G92" s="221"/>
      <c r="H92" s="34"/>
      <c r="I92" s="85" t="s">
        <v>86</v>
      </c>
      <c r="J92" s="222" t="s">
        <v>86</v>
      </c>
      <c r="K92" s="223"/>
      <c r="L92" s="38" t="s">
        <v>86</v>
      </c>
      <c r="M92" s="33" t="s">
        <v>86</v>
      </c>
      <c r="N92" s="27"/>
      <c r="O92" s="28" t="s">
        <v>86</v>
      </c>
      <c r="P92" s="34"/>
      <c r="Q92" s="85" t="s">
        <v>86</v>
      </c>
      <c r="R92" s="222" t="s">
        <v>86</v>
      </c>
      <c r="S92" s="223"/>
      <c r="T92" s="38" t="s">
        <v>86</v>
      </c>
      <c r="U92" s="33" t="s">
        <v>86</v>
      </c>
      <c r="V92" s="27"/>
      <c r="W92" s="28" t="s">
        <v>86</v>
      </c>
      <c r="X92" s="34"/>
      <c r="Y92" s="85" t="s">
        <v>86</v>
      </c>
      <c r="Z92" s="222" t="s">
        <v>86</v>
      </c>
      <c r="AA92" s="223"/>
      <c r="AB92" s="38" t="s">
        <v>86</v>
      </c>
      <c r="AC92" s="33" t="s">
        <v>86</v>
      </c>
      <c r="AD92" s="27"/>
      <c r="AE92" s="28" t="s">
        <v>86</v>
      </c>
    </row>
    <row r="93" spans="1:31" ht="15.75" customHeight="1" thickBot="1">
      <c r="A93" s="224" t="s">
        <v>90</v>
      </c>
      <c r="B93" s="224"/>
      <c r="C93" s="224"/>
      <c r="D93" s="224"/>
      <c r="E93" s="39">
        <v>140</v>
      </c>
      <c r="F93" s="221"/>
      <c r="G93" s="221"/>
      <c r="H93" s="34"/>
      <c r="I93" s="85" t="s">
        <v>86</v>
      </c>
      <c r="J93" s="222" t="s">
        <v>86</v>
      </c>
      <c r="K93" s="223"/>
      <c r="L93" s="38" t="s">
        <v>86</v>
      </c>
      <c r="M93" s="33" t="s">
        <v>86</v>
      </c>
      <c r="N93" s="27"/>
      <c r="O93" s="28" t="s">
        <v>86</v>
      </c>
      <c r="P93" s="34"/>
      <c r="Q93" s="85" t="s">
        <v>86</v>
      </c>
      <c r="R93" s="222" t="s">
        <v>86</v>
      </c>
      <c r="S93" s="223"/>
      <c r="T93" s="38" t="s">
        <v>86</v>
      </c>
      <c r="U93" s="33" t="s">
        <v>86</v>
      </c>
      <c r="V93" s="27"/>
      <c r="W93" s="28" t="s">
        <v>86</v>
      </c>
      <c r="X93" s="34"/>
      <c r="Y93" s="85" t="s">
        <v>86</v>
      </c>
      <c r="Z93" s="222" t="s">
        <v>86</v>
      </c>
      <c r="AA93" s="223"/>
      <c r="AB93" s="38" t="s">
        <v>86</v>
      </c>
      <c r="AC93" s="33" t="s">
        <v>86</v>
      </c>
      <c r="AD93" s="27"/>
      <c r="AE93" s="28" t="s">
        <v>86</v>
      </c>
    </row>
    <row r="94" spans="1:31" ht="18.75" customHeight="1" thickBot="1">
      <c r="A94" s="224" t="s">
        <v>91</v>
      </c>
      <c r="B94" s="224"/>
      <c r="C94" s="224"/>
      <c r="D94" s="224"/>
      <c r="E94" s="39">
        <v>150</v>
      </c>
      <c r="F94" s="221">
        <v>130</v>
      </c>
      <c r="G94" s="221"/>
      <c r="H94" s="34">
        <f>J94</f>
        <v>10.1</v>
      </c>
      <c r="I94" s="85" t="s">
        <v>86</v>
      </c>
      <c r="J94" s="222">
        <f>J107</f>
        <v>10.1</v>
      </c>
      <c r="K94" s="223"/>
      <c r="L94" s="38"/>
      <c r="M94" s="33" t="s">
        <v>86</v>
      </c>
      <c r="N94" s="27" t="s">
        <v>86</v>
      </c>
      <c r="O94" s="28" t="s">
        <v>86</v>
      </c>
      <c r="P94" s="34">
        <v>0</v>
      </c>
      <c r="Q94" s="85" t="s">
        <v>86</v>
      </c>
      <c r="R94" s="222">
        <v>0</v>
      </c>
      <c r="S94" s="223"/>
      <c r="T94" s="38"/>
      <c r="U94" s="33" t="s">
        <v>86</v>
      </c>
      <c r="V94" s="27" t="s">
        <v>86</v>
      </c>
      <c r="W94" s="28" t="s">
        <v>86</v>
      </c>
      <c r="X94" s="34">
        <v>0</v>
      </c>
      <c r="Y94" s="85" t="s">
        <v>86</v>
      </c>
      <c r="Z94" s="222">
        <v>0</v>
      </c>
      <c r="AA94" s="223"/>
      <c r="AB94" s="38"/>
      <c r="AC94" s="33" t="s">
        <v>86</v>
      </c>
      <c r="AD94" s="27" t="s">
        <v>86</v>
      </c>
      <c r="AE94" s="28" t="s">
        <v>86</v>
      </c>
    </row>
    <row r="95" spans="1:31" ht="15.75" thickBot="1">
      <c r="A95" s="224" t="s">
        <v>92</v>
      </c>
      <c r="B95" s="224"/>
      <c r="C95" s="224"/>
      <c r="D95" s="224"/>
      <c r="E95" s="39">
        <v>160</v>
      </c>
      <c r="F95" s="221"/>
      <c r="G95" s="221"/>
      <c r="H95" s="34"/>
      <c r="I95" s="85" t="s">
        <v>86</v>
      </c>
      <c r="J95" s="222" t="s">
        <v>86</v>
      </c>
      <c r="K95" s="223"/>
      <c r="L95" s="38" t="s">
        <v>86</v>
      </c>
      <c r="M95" s="33" t="s">
        <v>86</v>
      </c>
      <c r="N95" s="27"/>
      <c r="O95" s="28"/>
      <c r="P95" s="34"/>
      <c r="Q95" s="85" t="s">
        <v>86</v>
      </c>
      <c r="R95" s="222" t="s">
        <v>86</v>
      </c>
      <c r="S95" s="223"/>
      <c r="T95" s="38" t="s">
        <v>86</v>
      </c>
      <c r="U95" s="33" t="s">
        <v>86</v>
      </c>
      <c r="V95" s="27"/>
      <c r="W95" s="28"/>
      <c r="X95" s="34"/>
      <c r="Y95" s="85" t="s">
        <v>86</v>
      </c>
      <c r="Z95" s="222" t="s">
        <v>86</v>
      </c>
      <c r="AA95" s="223"/>
      <c r="AB95" s="38" t="s">
        <v>86</v>
      </c>
      <c r="AC95" s="33" t="s">
        <v>86</v>
      </c>
      <c r="AD95" s="27"/>
      <c r="AE95" s="28"/>
    </row>
    <row r="96" spans="1:31" ht="15.75" thickBot="1">
      <c r="A96" s="224" t="s">
        <v>93</v>
      </c>
      <c r="B96" s="224"/>
      <c r="C96" s="224"/>
      <c r="D96" s="224"/>
      <c r="E96" s="39">
        <v>180</v>
      </c>
      <c r="F96" s="221" t="s">
        <v>86</v>
      </c>
      <c r="G96" s="221"/>
      <c r="H96" s="34"/>
      <c r="I96" s="85" t="s">
        <v>86</v>
      </c>
      <c r="J96" s="222" t="s">
        <v>86</v>
      </c>
      <c r="K96" s="223"/>
      <c r="L96" s="38" t="s">
        <v>86</v>
      </c>
      <c r="M96" s="33" t="s">
        <v>86</v>
      </c>
      <c r="N96" s="27"/>
      <c r="O96" s="28" t="s">
        <v>86</v>
      </c>
      <c r="P96" s="34"/>
      <c r="Q96" s="85" t="s">
        <v>86</v>
      </c>
      <c r="R96" s="222" t="s">
        <v>86</v>
      </c>
      <c r="S96" s="223"/>
      <c r="T96" s="38" t="s">
        <v>86</v>
      </c>
      <c r="U96" s="33" t="s">
        <v>86</v>
      </c>
      <c r="V96" s="27"/>
      <c r="W96" s="28" t="s">
        <v>86</v>
      </c>
      <c r="X96" s="34"/>
      <c r="Y96" s="85" t="s">
        <v>86</v>
      </c>
      <c r="Z96" s="222" t="s">
        <v>86</v>
      </c>
      <c r="AA96" s="223"/>
      <c r="AB96" s="38" t="s">
        <v>86</v>
      </c>
      <c r="AC96" s="33" t="s">
        <v>86</v>
      </c>
      <c r="AD96" s="27"/>
      <c r="AE96" s="28" t="s">
        <v>86</v>
      </c>
    </row>
    <row r="97" spans="1:31" ht="16.5" thickBot="1">
      <c r="A97" s="225"/>
      <c r="B97" s="225"/>
      <c r="C97" s="225"/>
      <c r="D97" s="225"/>
      <c r="E97" s="40"/>
      <c r="F97" s="221"/>
      <c r="G97" s="221"/>
      <c r="H97" s="34"/>
      <c r="I97" s="85"/>
      <c r="J97" s="222"/>
      <c r="K97" s="223"/>
      <c r="L97" s="38"/>
      <c r="M97" s="33"/>
      <c r="N97" s="27"/>
      <c r="O97" s="28"/>
      <c r="P97" s="34"/>
      <c r="Q97" s="85"/>
      <c r="R97" s="222"/>
      <c r="S97" s="223"/>
      <c r="T97" s="38"/>
      <c r="U97" s="33"/>
      <c r="V97" s="27"/>
      <c r="W97" s="28"/>
      <c r="X97" s="34"/>
      <c r="Y97" s="85"/>
      <c r="Z97" s="222"/>
      <c r="AA97" s="223"/>
      <c r="AB97" s="38"/>
      <c r="AC97" s="33"/>
      <c r="AD97" s="27"/>
      <c r="AE97" s="28"/>
    </row>
    <row r="98" spans="1:31" ht="19.5" thickBot="1">
      <c r="A98" s="226" t="s">
        <v>94</v>
      </c>
      <c r="B98" s="226"/>
      <c r="C98" s="226"/>
      <c r="D98" s="226"/>
      <c r="E98" s="39">
        <v>200</v>
      </c>
      <c r="F98" s="221"/>
      <c r="G98" s="221"/>
      <c r="H98" s="34">
        <f>H99+H107+H108</f>
        <v>6179.2</v>
      </c>
      <c r="I98" s="34">
        <f>I99+I107+I108</f>
        <v>5279.499999999999</v>
      </c>
      <c r="J98" s="227">
        <f>J99+J107+J108</f>
        <v>10.1</v>
      </c>
      <c r="K98" s="228"/>
      <c r="L98" s="38"/>
      <c r="M98" s="83"/>
      <c r="N98" s="42">
        <f>N99+N107+N108</f>
        <v>889.6</v>
      </c>
      <c r="O98" s="41">
        <f>O99+O107+O108</f>
        <v>0</v>
      </c>
      <c r="P98" s="34">
        <f>P99+P107+P108</f>
        <v>5403.099999999999</v>
      </c>
      <c r="Q98" s="34">
        <f>Q99+Q107+Q108</f>
        <v>4513.5</v>
      </c>
      <c r="R98" s="222">
        <v>0</v>
      </c>
      <c r="S98" s="223"/>
      <c r="T98" s="38"/>
      <c r="U98" s="83"/>
      <c r="V98" s="42">
        <f>V99+V107+V108</f>
        <v>889.6</v>
      </c>
      <c r="W98" s="41">
        <f>W99+W107+W108</f>
        <v>0</v>
      </c>
      <c r="X98" s="34">
        <f>X99+X107+X108</f>
        <v>5403.099999999999</v>
      </c>
      <c r="Y98" s="34">
        <f>Y99+Y107+Y108</f>
        <v>4513.5</v>
      </c>
      <c r="Z98" s="222">
        <v>0</v>
      </c>
      <c r="AA98" s="223"/>
      <c r="AB98" s="38"/>
      <c r="AC98" s="83"/>
      <c r="AD98" s="43">
        <f>AD99+AD107+AD108</f>
        <v>889.6</v>
      </c>
      <c r="AE98" s="44">
        <f>AE99+AE107+AE108</f>
        <v>0</v>
      </c>
    </row>
    <row r="99" spans="1:31" ht="15.75" thickBot="1">
      <c r="A99" s="224" t="s">
        <v>95</v>
      </c>
      <c r="B99" s="224"/>
      <c r="C99" s="224"/>
      <c r="D99" s="224"/>
      <c r="E99" s="39">
        <v>210</v>
      </c>
      <c r="F99" s="221">
        <v>210</v>
      </c>
      <c r="G99" s="221"/>
      <c r="H99" s="34">
        <f>I99+N99</f>
        <v>4667.9</v>
      </c>
      <c r="I99" s="85">
        <v>4667.9</v>
      </c>
      <c r="J99" s="222">
        <f>J100</f>
        <v>0</v>
      </c>
      <c r="K99" s="223"/>
      <c r="L99" s="38"/>
      <c r="M99" s="33"/>
      <c r="N99" s="27">
        <f>N102</f>
        <v>0</v>
      </c>
      <c r="O99" s="27">
        <f>O102</f>
        <v>0</v>
      </c>
      <c r="P99" s="34">
        <f>Q99+V99</f>
        <v>4252.7</v>
      </c>
      <c r="Q99" s="85">
        <v>4252.7</v>
      </c>
      <c r="R99" s="222">
        <v>0</v>
      </c>
      <c r="S99" s="223"/>
      <c r="T99" s="38"/>
      <c r="U99" s="33"/>
      <c r="V99" s="27"/>
      <c r="W99" s="28"/>
      <c r="X99" s="34">
        <f>Y99+Z99+AD99</f>
        <v>4252.7</v>
      </c>
      <c r="Y99" s="85">
        <f>Q99</f>
        <v>4252.7</v>
      </c>
      <c r="Z99" s="222">
        <v>0</v>
      </c>
      <c r="AA99" s="223"/>
      <c r="AB99" s="38"/>
      <c r="AC99" s="33"/>
      <c r="AD99" s="27">
        <v>0</v>
      </c>
      <c r="AE99" s="28">
        <v>0</v>
      </c>
    </row>
    <row r="100" spans="1:31" ht="31.5" customHeight="1" thickBot="1">
      <c r="A100" s="224" t="s">
        <v>96</v>
      </c>
      <c r="B100" s="224"/>
      <c r="C100" s="224"/>
      <c r="D100" s="224"/>
      <c r="E100" s="39">
        <v>211</v>
      </c>
      <c r="F100" s="221">
        <v>211</v>
      </c>
      <c r="G100" s="221"/>
      <c r="H100" s="34">
        <f>I100+N100</f>
        <v>4666.9</v>
      </c>
      <c r="I100" s="85">
        <v>4666.9</v>
      </c>
      <c r="J100" s="222">
        <v>0</v>
      </c>
      <c r="K100" s="223"/>
      <c r="L100" s="38"/>
      <c r="M100" s="33"/>
      <c r="N100" s="27">
        <v>0</v>
      </c>
      <c r="O100" s="28">
        <v>0</v>
      </c>
      <c r="P100" s="34">
        <f>Q100+V100</f>
        <v>4251.7</v>
      </c>
      <c r="Q100" s="85">
        <v>4251.7</v>
      </c>
      <c r="R100" s="222"/>
      <c r="S100" s="223"/>
      <c r="T100" s="38"/>
      <c r="U100" s="33"/>
      <c r="V100" s="27"/>
      <c r="W100" s="28"/>
      <c r="X100" s="34">
        <f>Y100+Z100+AD100</f>
        <v>4251.7</v>
      </c>
      <c r="Y100" s="85">
        <f>Q100</f>
        <v>4251.7</v>
      </c>
      <c r="Z100" s="222"/>
      <c r="AA100" s="223"/>
      <c r="AB100" s="38"/>
      <c r="AC100" s="33"/>
      <c r="AD100" s="27"/>
      <c r="AE100" s="28"/>
    </row>
    <row r="101" spans="1:31" ht="15.75" thickBot="1">
      <c r="A101" s="224" t="s">
        <v>97</v>
      </c>
      <c r="B101" s="224"/>
      <c r="C101" s="224"/>
      <c r="D101" s="224"/>
      <c r="E101" s="39">
        <v>220</v>
      </c>
      <c r="F101" s="221"/>
      <c r="G101" s="221"/>
      <c r="H101" s="34"/>
      <c r="I101" s="85"/>
      <c r="J101" s="222"/>
      <c r="K101" s="223"/>
      <c r="L101" s="38"/>
      <c r="M101" s="33"/>
      <c r="N101" s="27"/>
      <c r="O101" s="28"/>
      <c r="P101" s="34"/>
      <c r="Q101" s="85"/>
      <c r="R101" s="222"/>
      <c r="S101" s="223"/>
      <c r="T101" s="38"/>
      <c r="U101" s="33"/>
      <c r="V101" s="27"/>
      <c r="W101" s="28"/>
      <c r="X101" s="34"/>
      <c r="Y101" s="85"/>
      <c r="Z101" s="222"/>
      <c r="AA101" s="223"/>
      <c r="AB101" s="38"/>
      <c r="AC101" s="33"/>
      <c r="AD101" s="27"/>
      <c r="AE101" s="28"/>
    </row>
    <row r="102" spans="1:31" ht="15.75" hidden="1" thickBot="1">
      <c r="A102" s="179" t="s">
        <v>98</v>
      </c>
      <c r="B102" s="180"/>
      <c r="C102" s="180"/>
      <c r="D102" s="181"/>
      <c r="E102" s="35"/>
      <c r="F102" s="221"/>
      <c r="G102" s="221"/>
      <c r="H102" s="34"/>
      <c r="I102" s="85"/>
      <c r="J102" s="222"/>
      <c r="K102" s="223"/>
      <c r="L102" s="38"/>
      <c r="M102" s="33"/>
      <c r="N102" s="27"/>
      <c r="O102" s="28"/>
      <c r="P102" s="34"/>
      <c r="Q102" s="85"/>
      <c r="R102" s="222"/>
      <c r="S102" s="223"/>
      <c r="T102" s="38"/>
      <c r="U102" s="33"/>
      <c r="V102" s="27"/>
      <c r="W102" s="28"/>
      <c r="X102" s="34"/>
      <c r="Y102" s="85"/>
      <c r="Z102" s="222"/>
      <c r="AA102" s="223"/>
      <c r="AB102" s="38"/>
      <c r="AC102" s="33"/>
      <c r="AD102" s="27"/>
      <c r="AE102" s="28"/>
    </row>
    <row r="103" spans="1:31" ht="15.75" thickBot="1">
      <c r="A103" s="224" t="s">
        <v>99</v>
      </c>
      <c r="B103" s="224"/>
      <c r="C103" s="224"/>
      <c r="D103" s="224"/>
      <c r="E103" s="39">
        <v>230</v>
      </c>
      <c r="F103" s="221"/>
      <c r="G103" s="221"/>
      <c r="H103" s="34"/>
      <c r="I103" s="85"/>
      <c r="J103" s="222"/>
      <c r="K103" s="223"/>
      <c r="L103" s="38"/>
      <c r="M103" s="33"/>
      <c r="N103" s="27"/>
      <c r="O103" s="28"/>
      <c r="P103" s="34"/>
      <c r="Q103" s="85"/>
      <c r="R103" s="222"/>
      <c r="S103" s="223"/>
      <c r="T103" s="38"/>
      <c r="U103" s="33"/>
      <c r="V103" s="27"/>
      <c r="W103" s="28"/>
      <c r="X103" s="34"/>
      <c r="Y103" s="85"/>
      <c r="Z103" s="222"/>
      <c r="AA103" s="223"/>
      <c r="AB103" s="38"/>
      <c r="AC103" s="33"/>
      <c r="AD103" s="27"/>
      <c r="AE103" s="28"/>
    </row>
    <row r="104" spans="1:31" ht="15.75" hidden="1" thickBot="1">
      <c r="A104" s="179" t="s">
        <v>98</v>
      </c>
      <c r="B104" s="180"/>
      <c r="C104" s="180"/>
      <c r="D104" s="181"/>
      <c r="E104" s="39"/>
      <c r="F104" s="221"/>
      <c r="G104" s="221"/>
      <c r="H104" s="34"/>
      <c r="I104" s="85"/>
      <c r="J104" s="222"/>
      <c r="K104" s="223"/>
      <c r="L104" s="38"/>
      <c r="M104" s="33"/>
      <c r="N104" s="27"/>
      <c r="O104" s="28"/>
      <c r="P104" s="34"/>
      <c r="Q104" s="85"/>
      <c r="R104" s="222"/>
      <c r="S104" s="223"/>
      <c r="T104" s="38"/>
      <c r="U104" s="33"/>
      <c r="V104" s="27"/>
      <c r="W104" s="28"/>
      <c r="X104" s="34"/>
      <c r="Y104" s="85"/>
      <c r="Z104" s="222"/>
      <c r="AA104" s="223"/>
      <c r="AB104" s="38"/>
      <c r="AC104" s="33"/>
      <c r="AD104" s="27"/>
      <c r="AE104" s="28"/>
    </row>
    <row r="105" spans="1:31" ht="15.75" thickBot="1">
      <c r="A105" s="224" t="s">
        <v>100</v>
      </c>
      <c r="B105" s="224"/>
      <c r="C105" s="224"/>
      <c r="D105" s="224"/>
      <c r="E105" s="39">
        <v>240</v>
      </c>
      <c r="F105" s="221"/>
      <c r="G105" s="221"/>
      <c r="H105" s="34"/>
      <c r="I105" s="85"/>
      <c r="J105" s="222"/>
      <c r="K105" s="223"/>
      <c r="L105" s="38"/>
      <c r="M105" s="33"/>
      <c r="N105" s="27"/>
      <c r="O105" s="28"/>
      <c r="P105" s="34"/>
      <c r="Q105" s="85"/>
      <c r="R105" s="222"/>
      <c r="S105" s="223"/>
      <c r="T105" s="38"/>
      <c r="U105" s="33"/>
      <c r="V105" s="27"/>
      <c r="W105" s="28"/>
      <c r="X105" s="34"/>
      <c r="Y105" s="85"/>
      <c r="Z105" s="222"/>
      <c r="AA105" s="223"/>
      <c r="AB105" s="38"/>
      <c r="AC105" s="33"/>
      <c r="AD105" s="27"/>
      <c r="AE105" s="28"/>
    </row>
    <row r="106" spans="1:31" ht="15.75" thickBot="1">
      <c r="A106" s="224"/>
      <c r="B106" s="224"/>
      <c r="C106" s="224"/>
      <c r="D106" s="224"/>
      <c r="E106" s="39"/>
      <c r="F106" s="221"/>
      <c r="G106" s="221"/>
      <c r="H106" s="34"/>
      <c r="I106" s="85"/>
      <c r="J106" s="222"/>
      <c r="K106" s="223"/>
      <c r="L106" s="38"/>
      <c r="M106" s="33"/>
      <c r="N106" s="27"/>
      <c r="O106" s="28"/>
      <c r="P106" s="34"/>
      <c r="Q106" s="85"/>
      <c r="R106" s="222"/>
      <c r="S106" s="223"/>
      <c r="T106" s="38"/>
      <c r="U106" s="33"/>
      <c r="V106" s="27"/>
      <c r="W106" s="28"/>
      <c r="X106" s="34"/>
      <c r="Y106" s="85"/>
      <c r="Z106" s="222"/>
      <c r="AA106" s="223"/>
      <c r="AB106" s="38"/>
      <c r="AC106" s="33"/>
      <c r="AD106" s="27"/>
      <c r="AE106" s="28"/>
    </row>
    <row r="107" spans="1:31" ht="30" customHeight="1" thickBot="1">
      <c r="A107" s="224" t="s">
        <v>101</v>
      </c>
      <c r="B107" s="224"/>
      <c r="C107" s="224"/>
      <c r="D107" s="224"/>
      <c r="E107" s="39">
        <v>250</v>
      </c>
      <c r="F107" s="221">
        <v>290</v>
      </c>
      <c r="G107" s="221"/>
      <c r="H107" s="34">
        <f>I107+J107+N107</f>
        <v>11.5</v>
      </c>
      <c r="I107" s="85">
        <v>1.4</v>
      </c>
      <c r="J107" s="222">
        <v>10.1</v>
      </c>
      <c r="K107" s="223"/>
      <c r="L107" s="38"/>
      <c r="M107" s="33"/>
      <c r="N107" s="27"/>
      <c r="O107" s="28"/>
      <c r="P107" s="34">
        <f>Q107+R107+V107</f>
        <v>0.2</v>
      </c>
      <c r="Q107" s="31">
        <v>0.2</v>
      </c>
      <c r="R107" s="218">
        <v>0</v>
      </c>
      <c r="S107" s="219"/>
      <c r="T107" s="38"/>
      <c r="U107" s="33"/>
      <c r="V107" s="27"/>
      <c r="W107" s="28"/>
      <c r="X107" s="34">
        <f>Y107+Z107+AD107</f>
        <v>0.2</v>
      </c>
      <c r="Y107" s="31">
        <f>Q107</f>
        <v>0.2</v>
      </c>
      <c r="Z107" s="222"/>
      <c r="AA107" s="223"/>
      <c r="AB107" s="38"/>
      <c r="AC107" s="33"/>
      <c r="AD107" s="27"/>
      <c r="AE107" s="28"/>
    </row>
    <row r="108" spans="1:31" ht="15.75" thickBot="1">
      <c r="A108" s="224" t="s">
        <v>102</v>
      </c>
      <c r="B108" s="224"/>
      <c r="C108" s="224"/>
      <c r="D108" s="224"/>
      <c r="E108" s="39">
        <v>260</v>
      </c>
      <c r="F108" s="221" t="s">
        <v>86</v>
      </c>
      <c r="G108" s="221"/>
      <c r="H108" s="34">
        <f>I108+J108+N108</f>
        <v>1499.8000000000002</v>
      </c>
      <c r="I108" s="85">
        <f>626.6-16.4</f>
        <v>610.2</v>
      </c>
      <c r="J108" s="222">
        <v>0</v>
      </c>
      <c r="K108" s="223"/>
      <c r="L108" s="38">
        <v>0</v>
      </c>
      <c r="M108" s="33">
        <v>0</v>
      </c>
      <c r="N108" s="27">
        <f>N91</f>
        <v>889.6</v>
      </c>
      <c r="O108" s="28">
        <v>0</v>
      </c>
      <c r="P108" s="34">
        <f>Q108+R108+V108</f>
        <v>1150.2</v>
      </c>
      <c r="Q108" s="85">
        <v>260.6</v>
      </c>
      <c r="R108" s="222">
        <v>0</v>
      </c>
      <c r="S108" s="223"/>
      <c r="T108" s="38"/>
      <c r="U108" s="33"/>
      <c r="V108" s="27">
        <f>N108</f>
        <v>889.6</v>
      </c>
      <c r="W108" s="28"/>
      <c r="X108" s="34">
        <f>Y108+Z108+AD108</f>
        <v>1150.2</v>
      </c>
      <c r="Y108" s="85">
        <f>Q108</f>
        <v>260.6</v>
      </c>
      <c r="Z108" s="222">
        <v>0</v>
      </c>
      <c r="AA108" s="223"/>
      <c r="AB108" s="38"/>
      <c r="AC108" s="33"/>
      <c r="AD108" s="27">
        <f>V108</f>
        <v>889.6</v>
      </c>
      <c r="AE108" s="28">
        <v>0</v>
      </c>
    </row>
    <row r="109" spans="1:31" ht="15.75" thickBot="1">
      <c r="A109" s="224"/>
      <c r="B109" s="224"/>
      <c r="C109" s="224"/>
      <c r="D109" s="224"/>
      <c r="E109" s="39"/>
      <c r="F109" s="221"/>
      <c r="G109" s="221"/>
      <c r="H109" s="34"/>
      <c r="I109" s="85"/>
      <c r="J109" s="222"/>
      <c r="K109" s="223"/>
      <c r="L109" s="38"/>
      <c r="M109" s="33"/>
      <c r="N109" s="27"/>
      <c r="O109" s="28"/>
      <c r="P109" s="34"/>
      <c r="Q109" s="85"/>
      <c r="R109" s="222"/>
      <c r="S109" s="223"/>
      <c r="T109" s="38"/>
      <c r="U109" s="33"/>
      <c r="V109" s="27"/>
      <c r="W109" s="28"/>
      <c r="X109" s="34"/>
      <c r="Y109" s="85"/>
      <c r="Z109" s="222"/>
      <c r="AA109" s="223"/>
      <c r="AB109" s="38"/>
      <c r="AC109" s="33"/>
      <c r="AD109" s="27"/>
      <c r="AE109" s="28"/>
    </row>
    <row r="110" spans="1:31" ht="15.75" hidden="1" thickBot="1">
      <c r="A110" s="224"/>
      <c r="B110" s="224"/>
      <c r="C110" s="224"/>
      <c r="D110" s="224"/>
      <c r="E110" s="39"/>
      <c r="F110" s="221"/>
      <c r="G110" s="221"/>
      <c r="H110" s="34"/>
      <c r="I110" s="85"/>
      <c r="J110" s="222"/>
      <c r="K110" s="223"/>
      <c r="L110" s="38"/>
      <c r="M110" s="33"/>
      <c r="N110" s="27"/>
      <c r="O110" s="28"/>
      <c r="P110" s="34"/>
      <c r="Q110" s="85"/>
      <c r="R110" s="222"/>
      <c r="S110" s="223"/>
      <c r="T110" s="38"/>
      <c r="U110" s="33"/>
      <c r="V110" s="27"/>
      <c r="W110" s="28"/>
      <c r="X110" s="34"/>
      <c r="Y110" s="85"/>
      <c r="Z110" s="222"/>
      <c r="AA110" s="223"/>
      <c r="AB110" s="38"/>
      <c r="AC110" s="33"/>
      <c r="AD110" s="27"/>
      <c r="AE110" s="28"/>
    </row>
    <row r="111" spans="1:31" ht="38.25" customHeight="1" thickBot="1">
      <c r="A111" s="226" t="s">
        <v>103</v>
      </c>
      <c r="B111" s="226"/>
      <c r="C111" s="226"/>
      <c r="D111" s="226"/>
      <c r="E111" s="45">
        <v>300</v>
      </c>
      <c r="F111" s="221" t="s">
        <v>86</v>
      </c>
      <c r="G111" s="221"/>
      <c r="H111" s="34">
        <f>I111+J111+N111</f>
        <v>6179.2</v>
      </c>
      <c r="I111" s="85">
        <f>I112+I113</f>
        <v>5279.499999999999</v>
      </c>
      <c r="J111" s="222">
        <f>J112</f>
        <v>10.1</v>
      </c>
      <c r="K111" s="223"/>
      <c r="L111" s="38"/>
      <c r="M111" s="33"/>
      <c r="N111" s="27">
        <f>N112+N113</f>
        <v>889.6</v>
      </c>
      <c r="O111" s="84">
        <f>O112+O113</f>
        <v>0</v>
      </c>
      <c r="P111" s="34">
        <f>Q111+R111+V111</f>
        <v>5403.1</v>
      </c>
      <c r="Q111" s="85">
        <f>Q112+Q113</f>
        <v>4513.5</v>
      </c>
      <c r="R111" s="222"/>
      <c r="S111" s="223"/>
      <c r="T111" s="38"/>
      <c r="U111" s="83"/>
      <c r="V111" s="47">
        <f>V112+V113</f>
        <v>889.6</v>
      </c>
      <c r="W111" s="28"/>
      <c r="X111" s="34">
        <f>Y111+Z111+AD111</f>
        <v>5403.1</v>
      </c>
      <c r="Y111" s="85">
        <f>Y112+Y113</f>
        <v>4513.5</v>
      </c>
      <c r="Z111" s="222"/>
      <c r="AA111" s="223"/>
      <c r="AB111" s="38"/>
      <c r="AC111" s="83"/>
      <c r="AD111" s="47">
        <f>AD112+AD113</f>
        <v>889.6</v>
      </c>
      <c r="AE111" s="28"/>
    </row>
    <row r="112" spans="1:31" ht="21" customHeight="1" thickBot="1">
      <c r="A112" s="224" t="s">
        <v>104</v>
      </c>
      <c r="B112" s="224"/>
      <c r="C112" s="224"/>
      <c r="D112" s="224"/>
      <c r="E112" s="39">
        <v>310</v>
      </c>
      <c r="F112" s="221">
        <v>310</v>
      </c>
      <c r="G112" s="221"/>
      <c r="H112" s="34">
        <f>I112+J112+N112</f>
        <v>6179.2</v>
      </c>
      <c r="I112" s="85">
        <f>I98</f>
        <v>5279.499999999999</v>
      </c>
      <c r="J112" s="222">
        <f>J98</f>
        <v>10.1</v>
      </c>
      <c r="K112" s="223"/>
      <c r="L112" s="38"/>
      <c r="M112" s="33"/>
      <c r="N112" s="27">
        <f>N108</f>
        <v>889.6</v>
      </c>
      <c r="O112" s="28">
        <v>0</v>
      </c>
      <c r="P112" s="34">
        <f>Q112+R112+V112</f>
        <v>5403.1</v>
      </c>
      <c r="Q112" s="85">
        <f>Q98</f>
        <v>4513.5</v>
      </c>
      <c r="R112" s="222"/>
      <c r="S112" s="223"/>
      <c r="T112" s="38"/>
      <c r="U112" s="33"/>
      <c r="V112" s="27">
        <f>N112</f>
        <v>889.6</v>
      </c>
      <c r="W112" s="28"/>
      <c r="X112" s="34">
        <f>Y112+Z112+AD112</f>
        <v>5403.1</v>
      </c>
      <c r="Y112" s="85">
        <f>Q112</f>
        <v>4513.5</v>
      </c>
      <c r="Z112" s="222"/>
      <c r="AA112" s="223"/>
      <c r="AB112" s="38"/>
      <c r="AC112" s="33"/>
      <c r="AD112" s="27">
        <f>V112</f>
        <v>889.6</v>
      </c>
      <c r="AE112" s="28"/>
    </row>
    <row r="113" spans="1:31" ht="15.75" thickBot="1">
      <c r="A113" s="224" t="s">
        <v>105</v>
      </c>
      <c r="B113" s="224"/>
      <c r="C113" s="224"/>
      <c r="D113" s="224"/>
      <c r="E113" s="39">
        <v>320</v>
      </c>
      <c r="F113" s="221"/>
      <c r="G113" s="221"/>
      <c r="H113" s="34"/>
      <c r="I113" s="85">
        <v>0</v>
      </c>
      <c r="J113" s="222">
        <v>0</v>
      </c>
      <c r="K113" s="223"/>
      <c r="L113" s="38"/>
      <c r="M113" s="33"/>
      <c r="N113" s="27"/>
      <c r="O113" s="28"/>
      <c r="P113" s="34"/>
      <c r="Q113" s="85"/>
      <c r="R113" s="222"/>
      <c r="S113" s="223"/>
      <c r="T113" s="38"/>
      <c r="U113" s="33"/>
      <c r="V113" s="27"/>
      <c r="W113" s="28"/>
      <c r="X113" s="34"/>
      <c r="Y113" s="85"/>
      <c r="Z113" s="222"/>
      <c r="AA113" s="223"/>
      <c r="AB113" s="38"/>
      <c r="AC113" s="33"/>
      <c r="AD113" s="27"/>
      <c r="AE113" s="28"/>
    </row>
    <row r="114" spans="1:31" ht="40.5" customHeight="1" thickBot="1">
      <c r="A114" s="226" t="s">
        <v>106</v>
      </c>
      <c r="B114" s="226"/>
      <c r="C114" s="226"/>
      <c r="D114" s="226"/>
      <c r="E114" s="45">
        <v>400</v>
      </c>
      <c r="F114" s="229"/>
      <c r="G114" s="229"/>
      <c r="H114" s="34">
        <f>I114+J114+N114</f>
        <v>6179.2</v>
      </c>
      <c r="I114" s="85">
        <f>I115+I116</f>
        <v>5279.499999999999</v>
      </c>
      <c r="J114" s="222">
        <f>J115+J116</f>
        <v>10.1</v>
      </c>
      <c r="K114" s="223"/>
      <c r="L114" s="38"/>
      <c r="M114" s="83"/>
      <c r="N114" s="47">
        <f>N115+N116</f>
        <v>889.6</v>
      </c>
      <c r="O114" s="28">
        <f>O115+O116</f>
        <v>0</v>
      </c>
      <c r="P114" s="34">
        <f>Q114+R114+V114</f>
        <v>5403.1</v>
      </c>
      <c r="Q114" s="85">
        <f>Q115+Q116</f>
        <v>4513.5</v>
      </c>
      <c r="R114" s="230"/>
      <c r="S114" s="231"/>
      <c r="T114" s="48"/>
      <c r="U114" s="49"/>
      <c r="V114" s="47">
        <f>V115+V116</f>
        <v>889.6</v>
      </c>
      <c r="W114" s="50"/>
      <c r="X114" s="34">
        <f>Y114+Z114+AD114</f>
        <v>5403.1</v>
      </c>
      <c r="Y114" s="85">
        <f>Y115+Y116</f>
        <v>4513.5</v>
      </c>
      <c r="Z114" s="230"/>
      <c r="AA114" s="231"/>
      <c r="AB114" s="48"/>
      <c r="AC114" s="49"/>
      <c r="AD114" s="27">
        <f>AD115+AD116</f>
        <v>889.6</v>
      </c>
      <c r="AE114" s="51"/>
    </row>
    <row r="115" spans="1:31" ht="19.5" customHeight="1" thickBot="1">
      <c r="A115" s="224" t="s">
        <v>107</v>
      </c>
      <c r="B115" s="224"/>
      <c r="C115" s="224"/>
      <c r="D115" s="224"/>
      <c r="E115" s="39">
        <v>410</v>
      </c>
      <c r="F115" s="221">
        <v>410</v>
      </c>
      <c r="G115" s="221"/>
      <c r="H115" s="34">
        <f>I115+J115+N115</f>
        <v>6179.2</v>
      </c>
      <c r="I115" s="85">
        <f>I112</f>
        <v>5279.499999999999</v>
      </c>
      <c r="J115" s="222">
        <f>J112</f>
        <v>10.1</v>
      </c>
      <c r="K115" s="223"/>
      <c r="L115" s="38"/>
      <c r="M115" s="33"/>
      <c r="N115" s="27">
        <f>N112+N117</f>
        <v>889.6</v>
      </c>
      <c r="O115" s="28">
        <v>0</v>
      </c>
      <c r="P115" s="34">
        <f>Q115+R115+V115</f>
        <v>5403.1</v>
      </c>
      <c r="Q115" s="85">
        <f>Q112</f>
        <v>4513.5</v>
      </c>
      <c r="R115" s="222"/>
      <c r="S115" s="223"/>
      <c r="T115" s="38"/>
      <c r="U115" s="33"/>
      <c r="V115" s="27">
        <f>V112</f>
        <v>889.6</v>
      </c>
      <c r="W115" s="28"/>
      <c r="X115" s="34">
        <f>Y115+Z115+AD115</f>
        <v>5403.1</v>
      </c>
      <c r="Y115" s="85">
        <f>Q115</f>
        <v>4513.5</v>
      </c>
      <c r="Z115" s="222"/>
      <c r="AA115" s="223"/>
      <c r="AB115" s="38"/>
      <c r="AC115" s="33"/>
      <c r="AD115" s="27">
        <f>V115</f>
        <v>889.6</v>
      </c>
      <c r="AE115" s="28">
        <v>0</v>
      </c>
    </row>
    <row r="116" spans="1:31" ht="15.75" thickBot="1">
      <c r="A116" s="224" t="s">
        <v>108</v>
      </c>
      <c r="B116" s="224"/>
      <c r="C116" s="224"/>
      <c r="D116" s="224"/>
      <c r="E116" s="39">
        <v>420</v>
      </c>
      <c r="F116" s="221"/>
      <c r="G116" s="221"/>
      <c r="H116" s="34">
        <v>0</v>
      </c>
      <c r="I116" s="85">
        <v>0</v>
      </c>
      <c r="J116" s="222">
        <v>0</v>
      </c>
      <c r="K116" s="223"/>
      <c r="L116" s="38"/>
      <c r="M116" s="33"/>
      <c r="N116" s="27">
        <v>0</v>
      </c>
      <c r="O116" s="28">
        <v>0</v>
      </c>
      <c r="P116" s="34">
        <v>0</v>
      </c>
      <c r="Q116" s="85"/>
      <c r="R116" s="222"/>
      <c r="S116" s="223"/>
      <c r="T116" s="38"/>
      <c r="U116" s="33"/>
      <c r="V116" s="27"/>
      <c r="W116" s="28"/>
      <c r="X116" s="34">
        <v>0</v>
      </c>
      <c r="Y116" s="85">
        <v>0</v>
      </c>
      <c r="Z116" s="222"/>
      <c r="AA116" s="223"/>
      <c r="AB116" s="38"/>
      <c r="AC116" s="33"/>
      <c r="AD116" s="27"/>
      <c r="AE116" s="28"/>
    </row>
    <row r="117" spans="1:31" ht="19.5" thickBot="1">
      <c r="A117" s="226" t="s">
        <v>109</v>
      </c>
      <c r="B117" s="226"/>
      <c r="C117" s="226"/>
      <c r="D117" s="226"/>
      <c r="E117" s="45">
        <v>500</v>
      </c>
      <c r="F117" s="221" t="s">
        <v>86</v>
      </c>
      <c r="G117" s="221"/>
      <c r="H117" s="34">
        <f>I117+N117</f>
        <v>0</v>
      </c>
      <c r="I117" s="85">
        <v>0</v>
      </c>
      <c r="J117" s="222">
        <v>0</v>
      </c>
      <c r="K117" s="223"/>
      <c r="L117" s="38"/>
      <c r="M117" s="33">
        <v>0</v>
      </c>
      <c r="N117" s="27">
        <v>0</v>
      </c>
      <c r="O117" s="28">
        <v>0</v>
      </c>
      <c r="P117" s="34">
        <f>Q117+V117</f>
        <v>0</v>
      </c>
      <c r="Q117" s="85">
        <v>0</v>
      </c>
      <c r="R117" s="222">
        <v>0</v>
      </c>
      <c r="S117" s="223"/>
      <c r="T117" s="38"/>
      <c r="U117" s="33"/>
      <c r="V117" s="27">
        <v>0</v>
      </c>
      <c r="W117" s="28"/>
      <c r="X117" s="34">
        <f>Y117+AD117</f>
        <v>0</v>
      </c>
      <c r="Y117" s="85">
        <v>0</v>
      </c>
      <c r="Z117" s="222"/>
      <c r="AA117" s="223"/>
      <c r="AB117" s="38"/>
      <c r="AC117" s="33"/>
      <c r="AD117" s="27">
        <v>0</v>
      </c>
      <c r="AE117" s="28">
        <v>0</v>
      </c>
    </row>
    <row r="118" spans="1:31" ht="19.5" thickBot="1">
      <c r="A118" s="226" t="s">
        <v>110</v>
      </c>
      <c r="B118" s="226"/>
      <c r="C118" s="226"/>
      <c r="D118" s="226"/>
      <c r="E118" s="45">
        <v>600</v>
      </c>
      <c r="F118" s="221" t="s">
        <v>86</v>
      </c>
      <c r="G118" s="221"/>
      <c r="H118" s="34">
        <v>0</v>
      </c>
      <c r="I118" s="85">
        <v>0</v>
      </c>
      <c r="J118" s="222">
        <v>0</v>
      </c>
      <c r="K118" s="223"/>
      <c r="L118" s="38">
        <v>0</v>
      </c>
      <c r="M118" s="33">
        <v>0</v>
      </c>
      <c r="N118" s="27">
        <v>0</v>
      </c>
      <c r="O118" s="28">
        <v>0</v>
      </c>
      <c r="P118" s="34">
        <v>0</v>
      </c>
      <c r="Q118" s="85">
        <v>0</v>
      </c>
      <c r="R118" s="222">
        <v>0</v>
      </c>
      <c r="S118" s="223"/>
      <c r="T118" s="38"/>
      <c r="U118" s="33"/>
      <c r="V118" s="27">
        <v>0</v>
      </c>
      <c r="W118" s="28"/>
      <c r="X118" s="34">
        <v>0</v>
      </c>
      <c r="Y118" s="85">
        <v>0</v>
      </c>
      <c r="Z118" s="222"/>
      <c r="AA118" s="223"/>
      <c r="AB118" s="38"/>
      <c r="AC118" s="33"/>
      <c r="AD118" s="27">
        <v>0</v>
      </c>
      <c r="AE118" s="28">
        <v>0</v>
      </c>
    </row>
    <row r="119" spans="1:15" ht="31.5" customHeight="1" thickBot="1">
      <c r="A119" s="232" t="s">
        <v>111</v>
      </c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</row>
    <row r="120" spans="1:17" ht="15.75" thickBot="1">
      <c r="A120" s="234" t="s">
        <v>42</v>
      </c>
      <c r="B120" s="235"/>
      <c r="C120" s="235"/>
      <c r="D120" s="236"/>
      <c r="E120" s="243" t="s">
        <v>71</v>
      </c>
      <c r="F120" s="243" t="s">
        <v>112</v>
      </c>
      <c r="G120" s="210" t="s">
        <v>113</v>
      </c>
      <c r="H120" s="246"/>
      <c r="I120" s="246"/>
      <c r="J120" s="246"/>
      <c r="K120" s="246"/>
      <c r="L120" s="246"/>
      <c r="M120" s="246"/>
      <c r="N120" s="246"/>
      <c r="O120" s="246"/>
      <c r="P120" s="246"/>
      <c r="Q120" s="247"/>
    </row>
    <row r="121" spans="1:17" ht="15.75" thickBot="1">
      <c r="A121" s="237"/>
      <c r="B121" s="238"/>
      <c r="C121" s="238"/>
      <c r="D121" s="239"/>
      <c r="E121" s="244"/>
      <c r="F121" s="244"/>
      <c r="G121" s="248" t="s">
        <v>114</v>
      </c>
      <c r="H121" s="249"/>
      <c r="I121" s="249"/>
      <c r="J121" s="250"/>
      <c r="K121" s="227" t="s">
        <v>77</v>
      </c>
      <c r="L121" s="255"/>
      <c r="M121" s="255"/>
      <c r="N121" s="255"/>
      <c r="O121" s="255"/>
      <c r="P121" s="255"/>
      <c r="Q121" s="228"/>
    </row>
    <row r="122" spans="1:17" ht="15">
      <c r="A122" s="237"/>
      <c r="B122" s="238"/>
      <c r="C122" s="238"/>
      <c r="D122" s="239"/>
      <c r="E122" s="244"/>
      <c r="F122" s="244"/>
      <c r="G122" s="251"/>
      <c r="H122" s="249"/>
      <c r="I122" s="249"/>
      <c r="J122" s="250"/>
      <c r="K122" s="256" t="s">
        <v>115</v>
      </c>
      <c r="L122" s="257"/>
      <c r="M122" s="257"/>
      <c r="N122" s="258"/>
      <c r="O122" s="256" t="s">
        <v>116</v>
      </c>
      <c r="P122" s="257"/>
      <c r="Q122" s="258"/>
    </row>
    <row r="123" spans="1:17" ht="27" customHeight="1" thickBot="1">
      <c r="A123" s="237"/>
      <c r="B123" s="238"/>
      <c r="C123" s="238"/>
      <c r="D123" s="239"/>
      <c r="E123" s="244"/>
      <c r="F123" s="244"/>
      <c r="G123" s="252"/>
      <c r="H123" s="253"/>
      <c r="I123" s="253"/>
      <c r="J123" s="254"/>
      <c r="K123" s="259"/>
      <c r="L123" s="260"/>
      <c r="M123" s="260"/>
      <c r="N123" s="261"/>
      <c r="O123" s="259"/>
      <c r="P123" s="260"/>
      <c r="Q123" s="261"/>
    </row>
    <row r="124" spans="1:17" ht="60.75" customHeight="1" thickBot="1">
      <c r="A124" s="240"/>
      <c r="B124" s="241"/>
      <c r="C124" s="241"/>
      <c r="D124" s="242"/>
      <c r="E124" s="245"/>
      <c r="F124" s="245"/>
      <c r="G124" s="262" t="s">
        <v>117</v>
      </c>
      <c r="H124" s="263"/>
      <c r="I124" s="55" t="s">
        <v>118</v>
      </c>
      <c r="J124" s="55" t="s">
        <v>119</v>
      </c>
      <c r="K124" s="262" t="s">
        <v>117</v>
      </c>
      <c r="L124" s="263"/>
      <c r="M124" s="55" t="s">
        <v>118</v>
      </c>
      <c r="N124" s="55" t="s">
        <v>119</v>
      </c>
      <c r="O124" s="54" t="s">
        <v>117</v>
      </c>
      <c r="P124" s="55" t="s">
        <v>118</v>
      </c>
      <c r="Q124" s="55" t="s">
        <v>120</v>
      </c>
    </row>
    <row r="125" spans="1:17" ht="15.75" thickBot="1">
      <c r="A125" s="264">
        <v>1</v>
      </c>
      <c r="B125" s="265"/>
      <c r="C125" s="265"/>
      <c r="D125" s="266"/>
      <c r="E125" s="56">
        <v>2</v>
      </c>
      <c r="F125" s="22">
        <v>3</v>
      </c>
      <c r="G125" s="210">
        <v>4</v>
      </c>
      <c r="H125" s="247"/>
      <c r="I125" s="57">
        <v>5</v>
      </c>
      <c r="J125" s="34">
        <v>6</v>
      </c>
      <c r="K125" s="267">
        <v>7</v>
      </c>
      <c r="L125" s="247"/>
      <c r="M125" s="57">
        <v>8</v>
      </c>
      <c r="N125" s="57">
        <v>9</v>
      </c>
      <c r="O125" s="58">
        <v>10</v>
      </c>
      <c r="P125" s="57">
        <v>11</v>
      </c>
      <c r="Q125" s="52">
        <v>12</v>
      </c>
    </row>
    <row r="126" spans="1:17" ht="30" customHeight="1" thickBot="1">
      <c r="A126" s="264" t="s">
        <v>121</v>
      </c>
      <c r="B126" s="265"/>
      <c r="C126" s="265"/>
      <c r="D126" s="266"/>
      <c r="E126" s="59" t="s">
        <v>122</v>
      </c>
      <c r="F126" s="22" t="s">
        <v>86</v>
      </c>
      <c r="G126" s="210">
        <f>G127+G129</f>
        <v>1499.8000000000002</v>
      </c>
      <c r="H126" s="247"/>
      <c r="I126" s="34">
        <f>I127+I129</f>
        <v>1150.2</v>
      </c>
      <c r="J126" s="34">
        <f>J127+J129</f>
        <v>1150.2</v>
      </c>
      <c r="K126" s="210">
        <f>K127+K129</f>
        <v>1499.8000000000002</v>
      </c>
      <c r="L126" s="247"/>
      <c r="M126" s="34">
        <f>M127+M129</f>
        <v>1150.2</v>
      </c>
      <c r="N126" s="34">
        <f>N127+N129</f>
        <v>1150.2</v>
      </c>
      <c r="O126" s="34">
        <f>O127+O129</f>
        <v>0</v>
      </c>
      <c r="P126" s="34">
        <f>P127+P129</f>
        <v>0</v>
      </c>
      <c r="Q126" s="34">
        <f>Q127+Q129</f>
        <v>0</v>
      </c>
    </row>
    <row r="127" spans="1:17" ht="34.5" customHeight="1" thickBot="1">
      <c r="A127" s="268" t="s">
        <v>123</v>
      </c>
      <c r="B127" s="269"/>
      <c r="C127" s="269"/>
      <c r="D127" s="270"/>
      <c r="E127" s="59" t="s">
        <v>124</v>
      </c>
      <c r="F127" s="22" t="s">
        <v>86</v>
      </c>
      <c r="G127" s="210">
        <v>156.5</v>
      </c>
      <c r="H127" s="247"/>
      <c r="I127" s="34"/>
      <c r="J127" s="34"/>
      <c r="K127" s="227">
        <f>G127</f>
        <v>156.5</v>
      </c>
      <c r="L127" s="228"/>
      <c r="M127" s="34"/>
      <c r="N127" s="34"/>
      <c r="O127" s="38"/>
      <c r="P127" s="34"/>
      <c r="Q127" s="41"/>
    </row>
    <row r="128" spans="1:17" ht="13.5" customHeight="1" thickBot="1">
      <c r="A128" s="210"/>
      <c r="B128" s="211"/>
      <c r="C128" s="211"/>
      <c r="D128" s="212"/>
      <c r="E128" s="59"/>
      <c r="F128" s="22"/>
      <c r="G128" s="210"/>
      <c r="H128" s="247"/>
      <c r="I128" s="34"/>
      <c r="J128" s="34"/>
      <c r="K128" s="227"/>
      <c r="L128" s="228"/>
      <c r="M128" s="34"/>
      <c r="N128" s="34"/>
      <c r="O128" s="38"/>
      <c r="P128" s="34"/>
      <c r="Q128" s="41"/>
    </row>
    <row r="129" spans="1:17" ht="29.25" customHeight="1" thickBot="1">
      <c r="A129" s="210" t="s">
        <v>125</v>
      </c>
      <c r="B129" s="211"/>
      <c r="C129" s="211"/>
      <c r="D129" s="212"/>
      <c r="E129" s="59" t="s">
        <v>126</v>
      </c>
      <c r="F129" s="22"/>
      <c r="G129" s="210">
        <f>G130</f>
        <v>1343.3000000000002</v>
      </c>
      <c r="H129" s="247"/>
      <c r="I129" s="34">
        <f>I130</f>
        <v>1150.2</v>
      </c>
      <c r="J129" s="34">
        <f>J130</f>
        <v>1150.2</v>
      </c>
      <c r="K129" s="210">
        <f>K130</f>
        <v>1343.3000000000002</v>
      </c>
      <c r="L129" s="247"/>
      <c r="M129" s="34">
        <f>M130</f>
        <v>1150.2</v>
      </c>
      <c r="N129" s="34">
        <f>N130</f>
        <v>1150.2</v>
      </c>
      <c r="O129" s="34">
        <f>O130</f>
        <v>0</v>
      </c>
      <c r="P129" s="34">
        <f>P130</f>
        <v>0</v>
      </c>
      <c r="Q129" s="34">
        <f>Q130</f>
        <v>0</v>
      </c>
    </row>
    <row r="130" spans="1:17" ht="23.25" customHeight="1" thickBot="1">
      <c r="A130" s="210" t="s">
        <v>127</v>
      </c>
      <c r="B130" s="211"/>
      <c r="C130" s="211"/>
      <c r="D130" s="212"/>
      <c r="E130" s="59"/>
      <c r="F130" s="22">
        <v>2017</v>
      </c>
      <c r="G130" s="210">
        <f>H108-G127</f>
        <v>1343.3000000000002</v>
      </c>
      <c r="H130" s="247"/>
      <c r="I130" s="34">
        <f>P108</f>
        <v>1150.2</v>
      </c>
      <c r="J130" s="34">
        <f>X108</f>
        <v>1150.2</v>
      </c>
      <c r="K130" s="227">
        <f>G130</f>
        <v>1343.3000000000002</v>
      </c>
      <c r="L130" s="228"/>
      <c r="M130" s="34">
        <f>I130</f>
        <v>1150.2</v>
      </c>
      <c r="N130" s="34">
        <f>J130</f>
        <v>1150.2</v>
      </c>
      <c r="O130" s="38"/>
      <c r="P130" s="34"/>
      <c r="Q130" s="41"/>
    </row>
    <row r="131" spans="1:15" ht="18.75">
      <c r="A131" s="60"/>
      <c r="B131" s="60"/>
      <c r="C131" s="60"/>
      <c r="D131" s="60"/>
      <c r="E131" s="61"/>
      <c r="F131" s="62"/>
      <c r="G131" s="62"/>
      <c r="H131" s="63"/>
      <c r="I131" s="64"/>
      <c r="J131" s="63"/>
      <c r="K131" s="64"/>
      <c r="L131" s="63"/>
      <c r="M131" s="64"/>
      <c r="N131" s="64"/>
      <c r="O131" s="64"/>
    </row>
    <row r="132" spans="1:15" ht="24" customHeight="1" thickBot="1">
      <c r="A132" s="60"/>
      <c r="B132" s="271" t="s">
        <v>128</v>
      </c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64"/>
      <c r="N132" s="64"/>
      <c r="O132" s="64"/>
    </row>
    <row r="133" spans="1:15" ht="30.75" thickBot="1">
      <c r="A133" s="210" t="s">
        <v>42</v>
      </c>
      <c r="B133" s="211"/>
      <c r="C133" s="211"/>
      <c r="D133" s="212"/>
      <c r="E133" s="65" t="s">
        <v>71</v>
      </c>
      <c r="F133" s="211" t="s">
        <v>129</v>
      </c>
      <c r="G133" s="273"/>
      <c r="H133" s="273"/>
      <c r="I133" s="215"/>
      <c r="J133" s="63"/>
      <c r="K133" s="64"/>
      <c r="L133" s="63"/>
      <c r="M133" s="64"/>
      <c r="N133" s="64"/>
      <c r="O133" s="64"/>
    </row>
    <row r="134" spans="1:15" ht="15.75" thickBot="1">
      <c r="A134" s="179">
        <v>1</v>
      </c>
      <c r="B134" s="180"/>
      <c r="C134" s="180"/>
      <c r="D134" s="180"/>
      <c r="E134" s="39">
        <v>2</v>
      </c>
      <c r="F134" s="211">
        <v>3</v>
      </c>
      <c r="G134" s="246"/>
      <c r="H134" s="246"/>
      <c r="I134" s="247"/>
      <c r="J134" s="63"/>
      <c r="K134" s="64"/>
      <c r="L134" s="63"/>
      <c r="M134" s="64"/>
      <c r="N134" s="64"/>
      <c r="O134" s="64"/>
    </row>
    <row r="135" spans="1:15" ht="15.75" thickBot="1">
      <c r="A135" s="122" t="s">
        <v>130</v>
      </c>
      <c r="B135" s="123"/>
      <c r="C135" s="123"/>
      <c r="D135" s="123"/>
      <c r="E135" s="66" t="s">
        <v>131</v>
      </c>
      <c r="F135" s="211">
        <v>0</v>
      </c>
      <c r="G135" s="246"/>
      <c r="H135" s="246"/>
      <c r="I135" s="247"/>
      <c r="J135" s="63"/>
      <c r="K135" s="64"/>
      <c r="L135" s="63"/>
      <c r="M135" s="64"/>
      <c r="N135" s="64"/>
      <c r="O135" s="64"/>
    </row>
    <row r="136" spans="1:15" ht="15.75" thickBot="1">
      <c r="A136" s="122" t="s">
        <v>132</v>
      </c>
      <c r="B136" s="123"/>
      <c r="C136" s="123"/>
      <c r="D136" s="123"/>
      <c r="E136" s="66" t="s">
        <v>133</v>
      </c>
      <c r="F136" s="211">
        <v>0</v>
      </c>
      <c r="G136" s="246"/>
      <c r="H136" s="246"/>
      <c r="I136" s="247"/>
      <c r="J136" s="63"/>
      <c r="K136" s="64"/>
      <c r="L136" s="63"/>
      <c r="M136" s="64"/>
      <c r="N136" s="64"/>
      <c r="O136" s="64"/>
    </row>
    <row r="137" spans="1:15" ht="15.75" thickBot="1">
      <c r="A137" s="122" t="s">
        <v>134</v>
      </c>
      <c r="B137" s="123"/>
      <c r="C137" s="123"/>
      <c r="D137" s="123"/>
      <c r="E137" s="66" t="s">
        <v>135</v>
      </c>
      <c r="F137" s="211">
        <v>0</v>
      </c>
      <c r="G137" s="246"/>
      <c r="H137" s="246"/>
      <c r="I137" s="247"/>
      <c r="J137" s="63"/>
      <c r="K137" s="64"/>
      <c r="L137" s="63"/>
      <c r="M137" s="64"/>
      <c r="N137" s="64"/>
      <c r="O137" s="64"/>
    </row>
    <row r="138" spans="1:15" ht="15.75" hidden="1" thickBot="1">
      <c r="A138" s="122"/>
      <c r="B138" s="123"/>
      <c r="C138" s="123"/>
      <c r="D138" s="123"/>
      <c r="E138" s="66"/>
      <c r="F138" s="211"/>
      <c r="G138" s="246"/>
      <c r="H138" s="246"/>
      <c r="I138" s="247"/>
      <c r="J138" s="63"/>
      <c r="K138" s="64"/>
      <c r="L138" s="63"/>
      <c r="M138" s="64"/>
      <c r="N138" s="64"/>
      <c r="O138" s="64"/>
    </row>
    <row r="139" spans="1:15" ht="15.75" thickBot="1">
      <c r="A139" s="122" t="s">
        <v>136</v>
      </c>
      <c r="B139" s="123"/>
      <c r="C139" s="123"/>
      <c r="D139" s="123"/>
      <c r="E139" s="66" t="s">
        <v>137</v>
      </c>
      <c r="F139" s="211">
        <v>0</v>
      </c>
      <c r="G139" s="246"/>
      <c r="H139" s="246"/>
      <c r="I139" s="247"/>
      <c r="J139" s="63"/>
      <c r="K139" s="64"/>
      <c r="L139" s="63"/>
      <c r="M139" s="64"/>
      <c r="N139" s="64"/>
      <c r="O139" s="64"/>
    </row>
    <row r="140" spans="1:15" ht="15">
      <c r="A140" s="9"/>
      <c r="B140" s="9"/>
      <c r="C140" s="9"/>
      <c r="D140" s="9"/>
      <c r="E140" s="67"/>
      <c r="F140" s="62"/>
      <c r="G140" s="53"/>
      <c r="H140" s="53"/>
      <c r="I140" s="53"/>
      <c r="J140" s="63"/>
      <c r="K140" s="64"/>
      <c r="L140" s="63"/>
      <c r="M140" s="64"/>
      <c r="N140" s="64"/>
      <c r="O140" s="64"/>
    </row>
    <row r="141" spans="1:15" ht="18.75" customHeight="1" thickBot="1">
      <c r="A141" s="171" t="s">
        <v>138</v>
      </c>
      <c r="B141" s="274"/>
      <c r="C141" s="274"/>
      <c r="D141" s="274"/>
      <c r="E141" s="274"/>
      <c r="F141" s="274"/>
      <c r="G141" s="274"/>
      <c r="H141" s="274"/>
      <c r="I141" s="274"/>
      <c r="J141" s="274"/>
      <c r="K141" s="64"/>
      <c r="L141" s="63"/>
      <c r="M141" s="64"/>
      <c r="N141" s="64"/>
      <c r="O141" s="64"/>
    </row>
    <row r="142" spans="1:15" ht="36.75" customHeight="1" thickBot="1">
      <c r="A142" s="210" t="s">
        <v>42</v>
      </c>
      <c r="B142" s="211"/>
      <c r="C142" s="211"/>
      <c r="D142" s="212"/>
      <c r="E142" s="65" t="s">
        <v>71</v>
      </c>
      <c r="F142" s="211" t="s">
        <v>139</v>
      </c>
      <c r="G142" s="273"/>
      <c r="H142" s="273"/>
      <c r="I142" s="215"/>
      <c r="J142" s="63"/>
      <c r="K142" s="64"/>
      <c r="L142" s="63"/>
      <c r="M142" s="64"/>
      <c r="N142" s="64"/>
      <c r="O142" s="64"/>
    </row>
    <row r="143" spans="1:15" ht="15.75" customHeight="1" thickBot="1">
      <c r="A143" s="179">
        <v>1</v>
      </c>
      <c r="B143" s="180"/>
      <c r="C143" s="180"/>
      <c r="D143" s="180"/>
      <c r="E143" s="39">
        <v>2</v>
      </c>
      <c r="F143" s="211">
        <v>3</v>
      </c>
      <c r="G143" s="246"/>
      <c r="H143" s="246"/>
      <c r="I143" s="247"/>
      <c r="J143" s="63"/>
      <c r="K143" s="64"/>
      <c r="L143" s="63"/>
      <c r="M143" s="64"/>
      <c r="N143" s="64"/>
      <c r="O143" s="64"/>
    </row>
    <row r="144" spans="1:15" ht="15.75" customHeight="1" thickBot="1">
      <c r="A144" s="122" t="s">
        <v>140</v>
      </c>
      <c r="B144" s="123"/>
      <c r="C144" s="123"/>
      <c r="D144" s="123"/>
      <c r="E144" s="66" t="s">
        <v>131</v>
      </c>
      <c r="F144" s="211">
        <v>0</v>
      </c>
      <c r="G144" s="246"/>
      <c r="H144" s="246"/>
      <c r="I144" s="247"/>
      <c r="J144" s="63"/>
      <c r="K144" s="64"/>
      <c r="L144" s="63"/>
      <c r="M144" s="64"/>
      <c r="N144" s="64"/>
      <c r="O144" s="64"/>
    </row>
    <row r="145" spans="1:15" ht="60.75" customHeight="1" thickBot="1">
      <c r="A145" s="122" t="s">
        <v>141</v>
      </c>
      <c r="B145" s="123"/>
      <c r="C145" s="123"/>
      <c r="D145" s="123"/>
      <c r="E145" s="66" t="s">
        <v>133</v>
      </c>
      <c r="F145" s="211">
        <v>15.8</v>
      </c>
      <c r="G145" s="246"/>
      <c r="H145" s="246"/>
      <c r="I145" s="247"/>
      <c r="J145" s="63"/>
      <c r="K145" s="64"/>
      <c r="L145" s="63"/>
      <c r="M145" s="64"/>
      <c r="N145" s="64"/>
      <c r="O145" s="64"/>
    </row>
    <row r="146" spans="1:15" ht="28.5" customHeight="1" thickBot="1">
      <c r="A146" s="122" t="s">
        <v>142</v>
      </c>
      <c r="B146" s="123"/>
      <c r="C146" s="123"/>
      <c r="D146" s="123"/>
      <c r="E146" s="66" t="s">
        <v>135</v>
      </c>
      <c r="F146" s="211">
        <v>0</v>
      </c>
      <c r="G146" s="246"/>
      <c r="H146" s="246"/>
      <c r="I146" s="247"/>
      <c r="J146" s="63"/>
      <c r="K146" s="64"/>
      <c r="L146" s="63"/>
      <c r="M146" s="64"/>
      <c r="N146" s="64"/>
      <c r="O146" s="64"/>
    </row>
    <row r="147" spans="1:12" ht="15">
      <c r="A147" s="68"/>
      <c r="B147" s="68"/>
      <c r="C147" s="68"/>
      <c r="D147" s="68"/>
      <c r="E147" s="69"/>
      <c r="F147" s="68"/>
      <c r="G147" s="68"/>
      <c r="H147" s="68"/>
      <c r="I147" s="68"/>
      <c r="J147" s="68"/>
      <c r="K147" s="68"/>
      <c r="L147" s="68"/>
    </row>
    <row r="148" spans="1:10" ht="33.75" customHeight="1">
      <c r="A148" s="275" t="s">
        <v>143</v>
      </c>
      <c r="B148" s="275"/>
      <c r="C148" s="275"/>
      <c r="D148" s="276"/>
      <c r="E148" s="276"/>
      <c r="F148" s="276"/>
      <c r="G148" s="276"/>
      <c r="H148" s="276"/>
      <c r="I148" s="178" t="s">
        <v>144</v>
      </c>
      <c r="J148" s="178"/>
    </row>
    <row r="149" spans="1:10" ht="26.25" customHeight="1">
      <c r="A149" s="1"/>
      <c r="B149" s="1"/>
      <c r="C149" s="95" t="s">
        <v>2</v>
      </c>
      <c r="D149" s="277"/>
      <c r="E149" s="277"/>
      <c r="F149" s="277"/>
      <c r="G149" s="277"/>
      <c r="H149" s="277"/>
      <c r="I149" s="278" t="s">
        <v>3</v>
      </c>
      <c r="J149" s="278"/>
    </row>
  </sheetData>
  <sheetProtection/>
  <mergeCells count="410">
    <mergeCell ref="C4:D4"/>
    <mergeCell ref="F4:G4"/>
    <mergeCell ref="H4:L4"/>
    <mergeCell ref="C5:D5"/>
    <mergeCell ref="F5:G5"/>
    <mergeCell ref="H5:L5"/>
    <mergeCell ref="C6:D6"/>
    <mergeCell ref="F6:G6"/>
    <mergeCell ref="I6:L6"/>
    <mergeCell ref="C7:D7"/>
    <mergeCell ref="F7:G7"/>
    <mergeCell ref="I7:L7"/>
    <mergeCell ref="A8:A9"/>
    <mergeCell ref="B8:B9"/>
    <mergeCell ref="C8:D9"/>
    <mergeCell ref="F8:G9"/>
    <mergeCell ref="H8:L8"/>
    <mergeCell ref="H9:L9"/>
    <mergeCell ref="A10:L10"/>
    <mergeCell ref="A11:L11"/>
    <mergeCell ref="C12:D12"/>
    <mergeCell ref="F12:G12"/>
    <mergeCell ref="I12:K12"/>
    <mergeCell ref="C13:D13"/>
    <mergeCell ref="F13:G13"/>
    <mergeCell ref="I13:K13"/>
    <mergeCell ref="A14:H14"/>
    <mergeCell ref="I14:K14"/>
    <mergeCell ref="A15:C19"/>
    <mergeCell ref="D15:H19"/>
    <mergeCell ref="I15:K16"/>
    <mergeCell ref="L15:L16"/>
    <mergeCell ref="I17:K17"/>
    <mergeCell ref="I18:K18"/>
    <mergeCell ref="I19:K19"/>
    <mergeCell ref="A20:C20"/>
    <mergeCell ref="E20:F20"/>
    <mergeCell ref="I20:K20"/>
    <mergeCell ref="A21:H21"/>
    <mergeCell ref="I21:K21"/>
    <mergeCell ref="A22:C22"/>
    <mergeCell ref="D22:L22"/>
    <mergeCell ref="A23:C23"/>
    <mergeCell ref="D23:L23"/>
    <mergeCell ref="A24:L24"/>
    <mergeCell ref="A25:L25"/>
    <mergeCell ref="A26:H26"/>
    <mergeCell ref="I26:L26"/>
    <mergeCell ref="A27:H27"/>
    <mergeCell ref="I27:L27"/>
    <mergeCell ref="A28:H28"/>
    <mergeCell ref="I28:L28"/>
    <mergeCell ref="A29:L29"/>
    <mergeCell ref="A30:L30"/>
    <mergeCell ref="A31:L31"/>
    <mergeCell ref="A32:L32"/>
    <mergeCell ref="A33:H34"/>
    <mergeCell ref="I33:L34"/>
    <mergeCell ref="A35:H36"/>
    <mergeCell ref="I35:L36"/>
    <mergeCell ref="A37:H38"/>
    <mergeCell ref="I37:L38"/>
    <mergeCell ref="A39:H39"/>
    <mergeCell ref="I39:L39"/>
    <mergeCell ref="A40:H40"/>
    <mergeCell ref="I40:L40"/>
    <mergeCell ref="A41:H42"/>
    <mergeCell ref="I41:L42"/>
    <mergeCell ref="A43:H43"/>
    <mergeCell ref="I43:L44"/>
    <mergeCell ref="A44:H44"/>
    <mergeCell ref="A45:L46"/>
    <mergeCell ref="A47:D48"/>
    <mergeCell ref="F47:G48"/>
    <mergeCell ref="H47:H48"/>
    <mergeCell ref="I47:L47"/>
    <mergeCell ref="I48:L48"/>
    <mergeCell ref="A49:D49"/>
    <mergeCell ref="F49:G49"/>
    <mergeCell ref="I49:L49"/>
    <mergeCell ref="A50:D50"/>
    <mergeCell ref="F50:G50"/>
    <mergeCell ref="I50:L50"/>
    <mergeCell ref="A51:D51"/>
    <mergeCell ref="F51:G51"/>
    <mergeCell ref="I51:L51"/>
    <mergeCell ref="A52:D52"/>
    <mergeCell ref="F52:G52"/>
    <mergeCell ref="I52:L52"/>
    <mergeCell ref="A53:D53"/>
    <mergeCell ref="F53:G53"/>
    <mergeCell ref="I53:L53"/>
    <mergeCell ref="A54:D54"/>
    <mergeCell ref="F54:G54"/>
    <mergeCell ref="I54:L54"/>
    <mergeCell ref="A55:D55"/>
    <mergeCell ref="F55:G55"/>
    <mergeCell ref="I55:L55"/>
    <mergeCell ref="A56:D56"/>
    <mergeCell ref="F56:G56"/>
    <mergeCell ref="I56:L56"/>
    <mergeCell ref="A57:D57"/>
    <mergeCell ref="F57:G57"/>
    <mergeCell ref="I57:L57"/>
    <mergeCell ref="A58:D58"/>
    <mergeCell ref="F58:G58"/>
    <mergeCell ref="I58:L58"/>
    <mergeCell ref="A59:L59"/>
    <mergeCell ref="A60:L60"/>
    <mergeCell ref="A61:L61"/>
    <mergeCell ref="A62:F62"/>
    <mergeCell ref="G62:I62"/>
    <mergeCell ref="J62:L62"/>
    <mergeCell ref="A63:F63"/>
    <mergeCell ref="G63:I63"/>
    <mergeCell ref="J63:L63"/>
    <mergeCell ref="A64:F65"/>
    <mergeCell ref="G64:I65"/>
    <mergeCell ref="J64:L65"/>
    <mergeCell ref="A66:F66"/>
    <mergeCell ref="G66:I66"/>
    <mergeCell ref="J66:L66"/>
    <mergeCell ref="A67:F67"/>
    <mergeCell ref="G67:I67"/>
    <mergeCell ref="J67:L67"/>
    <mergeCell ref="A68:F68"/>
    <mergeCell ref="G68:I68"/>
    <mergeCell ref="J68:L68"/>
    <mergeCell ref="A69:F69"/>
    <mergeCell ref="G69:I69"/>
    <mergeCell ref="J69:L69"/>
    <mergeCell ref="A70:F70"/>
    <mergeCell ref="G70:I70"/>
    <mergeCell ref="J70:L70"/>
    <mergeCell ref="A71:F71"/>
    <mergeCell ref="G71:I71"/>
    <mergeCell ref="J71:L71"/>
    <mergeCell ref="A72:F72"/>
    <mergeCell ref="G72:I72"/>
    <mergeCell ref="J72:L72"/>
    <mergeCell ref="A73:F73"/>
    <mergeCell ref="G73:I73"/>
    <mergeCell ref="J73:L73"/>
    <mergeCell ref="A74:F74"/>
    <mergeCell ref="G74:I74"/>
    <mergeCell ref="J74:L74"/>
    <mergeCell ref="A75:F75"/>
    <mergeCell ref="G75:I75"/>
    <mergeCell ref="J75:L75"/>
    <mergeCell ref="A76:F76"/>
    <mergeCell ref="G76:I76"/>
    <mergeCell ref="J76:L76"/>
    <mergeCell ref="A77:F78"/>
    <mergeCell ref="G77:I78"/>
    <mergeCell ref="J77:L78"/>
    <mergeCell ref="A79:F79"/>
    <mergeCell ref="G79:I79"/>
    <mergeCell ref="J79:L79"/>
    <mergeCell ref="A80:F80"/>
    <mergeCell ref="G80:I80"/>
    <mergeCell ref="J80:L80"/>
    <mergeCell ref="A81:L81"/>
    <mergeCell ref="A82:L82"/>
    <mergeCell ref="A83:D86"/>
    <mergeCell ref="E83:E86"/>
    <mergeCell ref="F83:G86"/>
    <mergeCell ref="H83:O83"/>
    <mergeCell ref="L85:L86"/>
    <mergeCell ref="P83:W83"/>
    <mergeCell ref="X83:AE83"/>
    <mergeCell ref="H84:H86"/>
    <mergeCell ref="I84:O84"/>
    <mergeCell ref="P84:P86"/>
    <mergeCell ref="Q84:W84"/>
    <mergeCell ref="X84:X86"/>
    <mergeCell ref="Y84:AE84"/>
    <mergeCell ref="I85:I86"/>
    <mergeCell ref="J85:K86"/>
    <mergeCell ref="M85:M86"/>
    <mergeCell ref="N85:O85"/>
    <mergeCell ref="Q85:Q86"/>
    <mergeCell ref="R85:S86"/>
    <mergeCell ref="T85:T86"/>
    <mergeCell ref="U85:U86"/>
    <mergeCell ref="V85:W85"/>
    <mergeCell ref="Y85:Y86"/>
    <mergeCell ref="Z85:AA86"/>
    <mergeCell ref="AB85:AB86"/>
    <mergeCell ref="AC85:AC86"/>
    <mergeCell ref="AD85:AE85"/>
    <mergeCell ref="A87:D87"/>
    <mergeCell ref="F87:G87"/>
    <mergeCell ref="J87:K87"/>
    <mergeCell ref="R87:S87"/>
    <mergeCell ref="Z87:AA87"/>
    <mergeCell ref="A88:D88"/>
    <mergeCell ref="F88:G88"/>
    <mergeCell ref="J88:K88"/>
    <mergeCell ref="R88:S88"/>
    <mergeCell ref="Z88:AA88"/>
    <mergeCell ref="A89:D89"/>
    <mergeCell ref="F89:G89"/>
    <mergeCell ref="J89:K89"/>
    <mergeCell ref="R89:S89"/>
    <mergeCell ref="Z89:AA89"/>
    <mergeCell ref="A90:D90"/>
    <mergeCell ref="F90:G90"/>
    <mergeCell ref="J90:K90"/>
    <mergeCell ref="R90:S90"/>
    <mergeCell ref="Z90:AA90"/>
    <mergeCell ref="A91:D91"/>
    <mergeCell ref="F91:G91"/>
    <mergeCell ref="J91:K91"/>
    <mergeCell ref="R91:S91"/>
    <mergeCell ref="Z91:AA91"/>
    <mergeCell ref="A92:D92"/>
    <mergeCell ref="F92:G92"/>
    <mergeCell ref="J92:K92"/>
    <mergeCell ref="R92:S92"/>
    <mergeCell ref="Z92:AA92"/>
    <mergeCell ref="A93:D93"/>
    <mergeCell ref="F93:G93"/>
    <mergeCell ref="J93:K93"/>
    <mergeCell ref="R93:S93"/>
    <mergeCell ref="Z93:AA93"/>
    <mergeCell ref="A94:D94"/>
    <mergeCell ref="F94:G94"/>
    <mergeCell ref="J94:K94"/>
    <mergeCell ref="R94:S94"/>
    <mergeCell ref="Z94:AA94"/>
    <mergeCell ref="A95:D95"/>
    <mergeCell ref="F95:G95"/>
    <mergeCell ref="J95:K95"/>
    <mergeCell ref="R95:S95"/>
    <mergeCell ref="Z95:AA95"/>
    <mergeCell ref="A96:D96"/>
    <mergeCell ref="F96:G96"/>
    <mergeCell ref="J96:K96"/>
    <mergeCell ref="R96:S96"/>
    <mergeCell ref="Z96:AA96"/>
    <mergeCell ref="A97:D97"/>
    <mergeCell ref="F97:G97"/>
    <mergeCell ref="J97:K97"/>
    <mergeCell ref="R97:S97"/>
    <mergeCell ref="Z97:AA97"/>
    <mergeCell ref="A98:D98"/>
    <mergeCell ref="F98:G98"/>
    <mergeCell ref="J98:K98"/>
    <mergeCell ref="R98:S98"/>
    <mergeCell ref="Z98:AA98"/>
    <mergeCell ref="A99:D99"/>
    <mergeCell ref="F99:G99"/>
    <mergeCell ref="J99:K99"/>
    <mergeCell ref="R99:S99"/>
    <mergeCell ref="Z99:AA99"/>
    <mergeCell ref="A100:D100"/>
    <mergeCell ref="F100:G100"/>
    <mergeCell ref="J100:K100"/>
    <mergeCell ref="R100:S100"/>
    <mergeCell ref="Z100:AA100"/>
    <mergeCell ref="A101:D101"/>
    <mergeCell ref="F101:G101"/>
    <mergeCell ref="J101:K101"/>
    <mergeCell ref="R101:S101"/>
    <mergeCell ref="Z101:AA101"/>
    <mergeCell ref="A102:D102"/>
    <mergeCell ref="F102:G102"/>
    <mergeCell ref="J102:K102"/>
    <mergeCell ref="R102:S102"/>
    <mergeCell ref="Z102:AA102"/>
    <mergeCell ref="A103:D103"/>
    <mergeCell ref="F103:G103"/>
    <mergeCell ref="J103:K103"/>
    <mergeCell ref="R103:S103"/>
    <mergeCell ref="Z103:AA103"/>
    <mergeCell ref="A104:D104"/>
    <mergeCell ref="F104:G104"/>
    <mergeCell ref="J104:K104"/>
    <mergeCell ref="R104:S104"/>
    <mergeCell ref="Z104:AA104"/>
    <mergeCell ref="A105:D105"/>
    <mergeCell ref="F105:G105"/>
    <mergeCell ref="J105:K105"/>
    <mergeCell ref="R105:S105"/>
    <mergeCell ref="Z105:AA105"/>
    <mergeCell ref="A106:D106"/>
    <mergeCell ref="F106:G106"/>
    <mergeCell ref="J106:K106"/>
    <mergeCell ref="R106:S106"/>
    <mergeCell ref="Z106:AA106"/>
    <mergeCell ref="A107:D107"/>
    <mergeCell ref="F107:G107"/>
    <mergeCell ref="J107:K107"/>
    <mergeCell ref="R107:S107"/>
    <mergeCell ref="Z107:AA107"/>
    <mergeCell ref="A108:D108"/>
    <mergeCell ref="F108:G108"/>
    <mergeCell ref="J108:K108"/>
    <mergeCell ref="R108:S108"/>
    <mergeCell ref="Z108:AA108"/>
    <mergeCell ref="A109:D109"/>
    <mergeCell ref="F109:G109"/>
    <mergeCell ref="J109:K109"/>
    <mergeCell ref="R109:S109"/>
    <mergeCell ref="Z109:AA109"/>
    <mergeCell ref="A110:D110"/>
    <mergeCell ref="F110:G110"/>
    <mergeCell ref="J110:K110"/>
    <mergeCell ref="R110:S110"/>
    <mergeCell ref="Z110:AA110"/>
    <mergeCell ref="A111:D111"/>
    <mergeCell ref="F111:G111"/>
    <mergeCell ref="J111:K111"/>
    <mergeCell ref="R111:S111"/>
    <mergeCell ref="Z111:AA111"/>
    <mergeCell ref="A112:D112"/>
    <mergeCell ref="F112:G112"/>
    <mergeCell ref="J112:K112"/>
    <mergeCell ref="R112:S112"/>
    <mergeCell ref="Z112:AA112"/>
    <mergeCell ref="A113:D113"/>
    <mergeCell ref="F113:G113"/>
    <mergeCell ref="J113:K113"/>
    <mergeCell ref="R113:S113"/>
    <mergeCell ref="Z113:AA113"/>
    <mergeCell ref="A114:D114"/>
    <mergeCell ref="F114:G114"/>
    <mergeCell ref="J114:K114"/>
    <mergeCell ref="R114:S114"/>
    <mergeCell ref="Z114:AA114"/>
    <mergeCell ref="A115:D115"/>
    <mergeCell ref="F115:G115"/>
    <mergeCell ref="J115:K115"/>
    <mergeCell ref="R115:S115"/>
    <mergeCell ref="Z115:AA115"/>
    <mergeCell ref="A116:D116"/>
    <mergeCell ref="F116:G116"/>
    <mergeCell ref="J116:K116"/>
    <mergeCell ref="R116:S116"/>
    <mergeCell ref="Z116:AA116"/>
    <mergeCell ref="A117:D117"/>
    <mergeCell ref="F117:G117"/>
    <mergeCell ref="J117:K117"/>
    <mergeCell ref="R117:S117"/>
    <mergeCell ref="Z117:AA117"/>
    <mergeCell ref="A118:D118"/>
    <mergeCell ref="F118:G118"/>
    <mergeCell ref="J118:K118"/>
    <mergeCell ref="R118:S118"/>
    <mergeCell ref="Z118:AA118"/>
    <mergeCell ref="A119:O119"/>
    <mergeCell ref="A120:D124"/>
    <mergeCell ref="E120:E124"/>
    <mergeCell ref="F120:F124"/>
    <mergeCell ref="G120:Q120"/>
    <mergeCell ref="G121:J123"/>
    <mergeCell ref="K121:Q121"/>
    <mergeCell ref="K122:N123"/>
    <mergeCell ref="O122:Q123"/>
    <mergeCell ref="G124:H124"/>
    <mergeCell ref="K124:L124"/>
    <mergeCell ref="A125:D125"/>
    <mergeCell ref="G125:H125"/>
    <mergeCell ref="K125:L125"/>
    <mergeCell ref="A126:D126"/>
    <mergeCell ref="G126:H126"/>
    <mergeCell ref="K126:L126"/>
    <mergeCell ref="A127:D127"/>
    <mergeCell ref="G127:H127"/>
    <mergeCell ref="K127:L127"/>
    <mergeCell ref="A128:D128"/>
    <mergeCell ref="G128:H128"/>
    <mergeCell ref="K128:L128"/>
    <mergeCell ref="A129:D129"/>
    <mergeCell ref="G129:H129"/>
    <mergeCell ref="K129:L129"/>
    <mergeCell ref="A130:D130"/>
    <mergeCell ref="G130:H130"/>
    <mergeCell ref="K130:L130"/>
    <mergeCell ref="B132:L132"/>
    <mergeCell ref="A133:D133"/>
    <mergeCell ref="F133:I133"/>
    <mergeCell ref="A134:D134"/>
    <mergeCell ref="F134:I134"/>
    <mergeCell ref="A135:D135"/>
    <mergeCell ref="F135:I135"/>
    <mergeCell ref="A136:D136"/>
    <mergeCell ref="F136:I136"/>
    <mergeCell ref="A137:D137"/>
    <mergeCell ref="F137:I137"/>
    <mergeCell ref="A138:D138"/>
    <mergeCell ref="F138:I138"/>
    <mergeCell ref="F146:I146"/>
    <mergeCell ref="A139:D139"/>
    <mergeCell ref="F139:I139"/>
    <mergeCell ref="A141:J141"/>
    <mergeCell ref="A142:D142"/>
    <mergeCell ref="F142:I142"/>
    <mergeCell ref="A143:D143"/>
    <mergeCell ref="F143:I143"/>
    <mergeCell ref="A148:C148"/>
    <mergeCell ref="D148:H148"/>
    <mergeCell ref="I148:J148"/>
    <mergeCell ref="C149:H149"/>
    <mergeCell ref="I149:J149"/>
    <mergeCell ref="A144:D144"/>
    <mergeCell ref="F144:I144"/>
    <mergeCell ref="A145:D145"/>
    <mergeCell ref="F145:I145"/>
    <mergeCell ref="A146:D1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149"/>
  <sheetViews>
    <sheetView tabSelected="1" zoomScalePageLayoutView="0" workbookViewId="0" topLeftCell="A90">
      <selection activeCell="I109" sqref="I109"/>
    </sheetView>
  </sheetViews>
  <sheetFormatPr defaultColWidth="9.140625" defaultRowHeight="15"/>
  <cols>
    <col min="4" max="4" width="17.7109375" style="0" customWidth="1"/>
    <col min="6" max="6" width="9.8515625" style="0" customWidth="1"/>
    <col min="7" max="7" width="3.421875" style="0" customWidth="1"/>
    <col min="8" max="8" width="10.00390625" style="0" customWidth="1"/>
    <col min="9" max="9" width="12.140625" style="0" customWidth="1"/>
    <col min="10" max="10" width="11.00390625" style="0" customWidth="1"/>
    <col min="11" max="11" width="4.00390625" style="0" customWidth="1"/>
    <col min="12" max="12" width="9.140625" style="0" customWidth="1"/>
    <col min="13" max="13" width="12.140625" style="0" customWidth="1"/>
    <col min="14" max="14" width="9.140625" style="0" customWidth="1"/>
    <col min="15" max="16" width="10.140625" style="0" customWidth="1"/>
    <col min="17" max="17" width="11.421875" style="0" customWidth="1"/>
    <col min="19" max="19" width="4.57421875" style="0" customWidth="1"/>
    <col min="25" max="25" width="11.7109375" style="0" customWidth="1"/>
    <col min="27" max="27" width="4.00390625" style="0" customWidth="1"/>
  </cols>
  <sheetData>
    <row r="4" spans="1:12" ht="15">
      <c r="A4" s="1"/>
      <c r="B4" s="1"/>
      <c r="C4" s="90"/>
      <c r="D4" s="90"/>
      <c r="E4" s="2"/>
      <c r="F4" s="91"/>
      <c r="G4" s="91"/>
      <c r="H4" s="91" t="s">
        <v>0</v>
      </c>
      <c r="I4" s="91"/>
      <c r="J4" s="91"/>
      <c r="K4" s="91"/>
      <c r="L4" s="91"/>
    </row>
    <row r="5" spans="1:12" ht="15">
      <c r="A5" s="1"/>
      <c r="B5" s="1"/>
      <c r="C5" s="90"/>
      <c r="D5" s="90"/>
      <c r="E5" s="2"/>
      <c r="F5" s="91"/>
      <c r="G5" s="91"/>
      <c r="H5" s="92" t="s">
        <v>1</v>
      </c>
      <c r="I5" s="92"/>
      <c r="J5" s="92"/>
      <c r="K5" s="92"/>
      <c r="L5" s="92"/>
    </row>
    <row r="6" spans="1:12" ht="15.75" thickBot="1">
      <c r="A6" s="1"/>
      <c r="B6" s="1"/>
      <c r="C6" s="90"/>
      <c r="D6" s="90"/>
      <c r="E6" s="2"/>
      <c r="F6" s="91"/>
      <c r="G6" s="91"/>
      <c r="H6" s="3"/>
      <c r="I6" s="93"/>
      <c r="J6" s="93"/>
      <c r="K6" s="93"/>
      <c r="L6" s="93"/>
    </row>
    <row r="7" spans="1:12" ht="15">
      <c r="A7" s="1"/>
      <c r="B7" s="1"/>
      <c r="C7" s="90"/>
      <c r="D7" s="90"/>
      <c r="E7" s="2"/>
      <c r="F7" s="91"/>
      <c r="G7" s="91"/>
      <c r="H7" s="4" t="s">
        <v>2</v>
      </c>
      <c r="I7" s="94" t="s">
        <v>3</v>
      </c>
      <c r="J7" s="94"/>
      <c r="K7" s="94"/>
      <c r="L7" s="94"/>
    </row>
    <row r="8" spans="1:12" ht="15">
      <c r="A8" s="90"/>
      <c r="B8" s="90"/>
      <c r="C8" s="90"/>
      <c r="D8" s="90"/>
      <c r="E8" s="2"/>
      <c r="F8" s="91"/>
      <c r="G8" s="91"/>
      <c r="H8" s="95" t="s">
        <v>4</v>
      </c>
      <c r="I8" s="96"/>
      <c r="J8" s="96"/>
      <c r="K8" s="96"/>
      <c r="L8" s="96"/>
    </row>
    <row r="9" spans="1:12" ht="24" customHeight="1" hidden="1">
      <c r="A9" s="90"/>
      <c r="B9" s="90"/>
      <c r="C9" s="90"/>
      <c r="D9" s="90"/>
      <c r="E9" s="2"/>
      <c r="F9" s="91"/>
      <c r="G9" s="91"/>
      <c r="H9" s="95" t="s">
        <v>5</v>
      </c>
      <c r="I9" s="96"/>
      <c r="J9" s="96"/>
      <c r="K9" s="96"/>
      <c r="L9" s="96"/>
    </row>
    <row r="10" spans="1:12" ht="18.75">
      <c r="A10" s="97" t="s">
        <v>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8.75">
      <c r="A11" s="97" t="s">
        <v>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3.5" customHeight="1" thickBot="1">
      <c r="A12" s="5"/>
      <c r="B12" s="5"/>
      <c r="C12" s="97"/>
      <c r="D12" s="97"/>
      <c r="E12" s="5"/>
      <c r="F12" s="97"/>
      <c r="G12" s="97"/>
      <c r="H12" s="5"/>
      <c r="I12" s="98"/>
      <c r="J12" s="98"/>
      <c r="K12" s="98"/>
      <c r="L12" s="6" t="s">
        <v>8</v>
      </c>
    </row>
    <row r="13" spans="1:12" ht="15" customHeight="1" thickBot="1">
      <c r="A13" s="5"/>
      <c r="B13" s="5"/>
      <c r="C13" s="97"/>
      <c r="D13" s="97"/>
      <c r="E13" s="5"/>
      <c r="F13" s="97"/>
      <c r="G13" s="97"/>
      <c r="H13" s="5"/>
      <c r="I13" s="99" t="s">
        <v>9</v>
      </c>
      <c r="J13" s="99"/>
      <c r="K13" s="100"/>
      <c r="L13" s="7"/>
    </row>
    <row r="14" spans="1:12" ht="18.75" customHeight="1" thickBot="1">
      <c r="A14" s="98" t="s">
        <v>151</v>
      </c>
      <c r="B14" s="98"/>
      <c r="C14" s="98"/>
      <c r="D14" s="98"/>
      <c r="E14" s="98"/>
      <c r="F14" s="98"/>
      <c r="G14" s="98"/>
      <c r="H14" s="98"/>
      <c r="I14" s="99" t="s">
        <v>10</v>
      </c>
      <c r="J14" s="99"/>
      <c r="K14" s="100"/>
      <c r="L14" s="8">
        <v>43010</v>
      </c>
    </row>
    <row r="15" spans="1:12" ht="15">
      <c r="A15" s="101" t="s">
        <v>11</v>
      </c>
      <c r="B15" s="102"/>
      <c r="C15" s="102"/>
      <c r="D15" s="107" t="s">
        <v>12</v>
      </c>
      <c r="E15" s="107"/>
      <c r="F15" s="107"/>
      <c r="G15" s="107"/>
      <c r="H15" s="108"/>
      <c r="I15" s="113" t="s">
        <v>13</v>
      </c>
      <c r="J15" s="99"/>
      <c r="K15" s="100"/>
      <c r="L15" s="114">
        <v>48624023</v>
      </c>
    </row>
    <row r="16" spans="1:12" ht="15.75" thickBot="1">
      <c r="A16" s="103"/>
      <c r="B16" s="104"/>
      <c r="C16" s="104"/>
      <c r="D16" s="109"/>
      <c r="E16" s="109"/>
      <c r="F16" s="109"/>
      <c r="G16" s="109"/>
      <c r="H16" s="110"/>
      <c r="I16" s="113"/>
      <c r="J16" s="99"/>
      <c r="K16" s="100"/>
      <c r="L16" s="115"/>
    </row>
    <row r="17" spans="1:12" ht="15.75" thickBot="1">
      <c r="A17" s="103"/>
      <c r="B17" s="104"/>
      <c r="C17" s="104"/>
      <c r="D17" s="109"/>
      <c r="E17" s="109"/>
      <c r="F17" s="109"/>
      <c r="G17" s="109"/>
      <c r="H17" s="110"/>
      <c r="I17" s="103"/>
      <c r="J17" s="90"/>
      <c r="K17" s="116"/>
      <c r="L17" s="11"/>
    </row>
    <row r="18" spans="1:12" ht="15.75" thickBot="1">
      <c r="A18" s="103"/>
      <c r="B18" s="104"/>
      <c r="C18" s="104"/>
      <c r="D18" s="109"/>
      <c r="E18" s="109"/>
      <c r="F18" s="109"/>
      <c r="G18" s="109"/>
      <c r="H18" s="110"/>
      <c r="I18" s="103"/>
      <c r="J18" s="90"/>
      <c r="K18" s="116"/>
      <c r="L18" s="11"/>
    </row>
    <row r="19" spans="1:12" ht="15.75" customHeight="1" thickBot="1">
      <c r="A19" s="105"/>
      <c r="B19" s="106"/>
      <c r="C19" s="106"/>
      <c r="D19" s="111"/>
      <c r="E19" s="111"/>
      <c r="F19" s="111"/>
      <c r="G19" s="111"/>
      <c r="H19" s="112"/>
      <c r="I19" s="113"/>
      <c r="J19" s="99"/>
      <c r="K19" s="100"/>
      <c r="L19" s="12"/>
    </row>
    <row r="20" spans="1:12" ht="15.75" customHeight="1" thickBot="1">
      <c r="A20" s="117" t="s">
        <v>14</v>
      </c>
      <c r="B20" s="118"/>
      <c r="C20" s="118"/>
      <c r="D20" s="13">
        <v>4243014637</v>
      </c>
      <c r="E20" s="118">
        <v>424301001</v>
      </c>
      <c r="F20" s="118"/>
      <c r="G20" s="14"/>
      <c r="H20" s="15"/>
      <c r="I20" s="119"/>
      <c r="J20" s="120"/>
      <c r="K20" s="121"/>
      <c r="L20" s="10"/>
    </row>
    <row r="21" spans="1:12" ht="15.75" thickBot="1">
      <c r="A21" s="122" t="s">
        <v>15</v>
      </c>
      <c r="B21" s="123"/>
      <c r="C21" s="123"/>
      <c r="D21" s="123"/>
      <c r="E21" s="123"/>
      <c r="F21" s="123"/>
      <c r="G21" s="123"/>
      <c r="H21" s="124"/>
      <c r="I21" s="125" t="s">
        <v>16</v>
      </c>
      <c r="J21" s="126"/>
      <c r="K21" s="127"/>
      <c r="L21" s="10">
        <v>383</v>
      </c>
    </row>
    <row r="22" spans="1:12" ht="15.75" thickBot="1">
      <c r="A22" s="122" t="s">
        <v>17</v>
      </c>
      <c r="B22" s="123"/>
      <c r="C22" s="123"/>
      <c r="D22" s="123" t="s">
        <v>18</v>
      </c>
      <c r="E22" s="123"/>
      <c r="F22" s="123"/>
      <c r="G22" s="123"/>
      <c r="H22" s="123"/>
      <c r="I22" s="123"/>
      <c r="J22" s="123"/>
      <c r="K22" s="123"/>
      <c r="L22" s="124"/>
    </row>
    <row r="23" spans="1:12" ht="32.25" customHeight="1" thickBot="1">
      <c r="A23" s="122" t="s">
        <v>19</v>
      </c>
      <c r="B23" s="123"/>
      <c r="C23" s="123"/>
      <c r="D23" s="123" t="s">
        <v>20</v>
      </c>
      <c r="E23" s="123"/>
      <c r="F23" s="123"/>
      <c r="G23" s="123"/>
      <c r="H23" s="123"/>
      <c r="I23" s="123"/>
      <c r="J23" s="123"/>
      <c r="K23" s="123"/>
      <c r="L23" s="124"/>
    </row>
    <row r="24" spans="1:12" ht="15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</row>
    <row r="25" spans="1:12" ht="21.75" customHeight="1" thickBot="1">
      <c r="A25" s="98" t="s">
        <v>21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ht="15.75" thickBot="1">
      <c r="A26" s="129" t="s">
        <v>22</v>
      </c>
      <c r="B26" s="130"/>
      <c r="C26" s="130"/>
      <c r="D26" s="130"/>
      <c r="E26" s="130"/>
      <c r="F26" s="130"/>
      <c r="G26" s="130"/>
      <c r="H26" s="131"/>
      <c r="I26" s="132"/>
      <c r="J26" s="133"/>
      <c r="K26" s="133"/>
      <c r="L26" s="134"/>
    </row>
    <row r="27" spans="1:12" ht="15.75" thickBot="1">
      <c r="A27" s="135" t="s">
        <v>23</v>
      </c>
      <c r="B27" s="136"/>
      <c r="C27" s="136"/>
      <c r="D27" s="136"/>
      <c r="E27" s="136"/>
      <c r="F27" s="136"/>
      <c r="G27" s="136"/>
      <c r="H27" s="137"/>
      <c r="I27" s="138"/>
      <c r="J27" s="139"/>
      <c r="K27" s="139"/>
      <c r="L27" s="140"/>
    </row>
    <row r="28" spans="1:12" ht="15.75" thickBot="1">
      <c r="A28" s="135" t="s">
        <v>24</v>
      </c>
      <c r="B28" s="136"/>
      <c r="C28" s="136"/>
      <c r="D28" s="136"/>
      <c r="E28" s="136"/>
      <c r="F28" s="136"/>
      <c r="G28" s="136"/>
      <c r="H28" s="137"/>
      <c r="I28" s="138"/>
      <c r="J28" s="139"/>
      <c r="K28" s="139"/>
      <c r="L28" s="140"/>
    </row>
    <row r="29" spans="1:12" ht="15.75" thickBot="1">
      <c r="A29" s="122" t="s">
        <v>25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4"/>
    </row>
    <row r="30" spans="1:12" ht="30" customHeight="1" thickBot="1">
      <c r="A30" s="122" t="s">
        <v>26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4"/>
    </row>
    <row r="31" spans="1:12" ht="15.75" thickBot="1">
      <c r="A31" s="122" t="s">
        <v>27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4"/>
    </row>
    <row r="32" spans="1:12" ht="35.25" customHeight="1" thickBot="1">
      <c r="A32" s="122" t="s">
        <v>28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4"/>
    </row>
    <row r="33" spans="1:12" ht="15">
      <c r="A33" s="129" t="s">
        <v>29</v>
      </c>
      <c r="B33" s="130"/>
      <c r="C33" s="130"/>
      <c r="D33" s="130"/>
      <c r="E33" s="130"/>
      <c r="F33" s="130"/>
      <c r="G33" s="130"/>
      <c r="H33" s="131"/>
      <c r="I33" s="101"/>
      <c r="J33" s="102"/>
      <c r="K33" s="102"/>
      <c r="L33" s="144"/>
    </row>
    <row r="34" spans="1:12" ht="0.75" customHeight="1" thickBot="1">
      <c r="A34" s="141"/>
      <c r="B34" s="142"/>
      <c r="C34" s="142"/>
      <c r="D34" s="142"/>
      <c r="E34" s="142"/>
      <c r="F34" s="142"/>
      <c r="G34" s="142"/>
      <c r="H34" s="143"/>
      <c r="I34" s="105"/>
      <c r="J34" s="106"/>
      <c r="K34" s="106"/>
      <c r="L34" s="145"/>
    </row>
    <row r="35" spans="1:12" ht="15">
      <c r="A35" s="129" t="s">
        <v>30</v>
      </c>
      <c r="B35" s="130"/>
      <c r="C35" s="130"/>
      <c r="D35" s="130"/>
      <c r="E35" s="130"/>
      <c r="F35" s="130"/>
      <c r="G35" s="130"/>
      <c r="H35" s="131"/>
      <c r="I35" s="129" t="s">
        <v>31</v>
      </c>
      <c r="J35" s="130"/>
      <c r="K35" s="130"/>
      <c r="L35" s="131"/>
    </row>
    <row r="36" spans="1:12" ht="15.75" thickBot="1">
      <c r="A36" s="141"/>
      <c r="B36" s="142"/>
      <c r="C36" s="142"/>
      <c r="D36" s="142"/>
      <c r="E36" s="142"/>
      <c r="F36" s="142"/>
      <c r="G36" s="142"/>
      <c r="H36" s="143"/>
      <c r="I36" s="141"/>
      <c r="J36" s="142"/>
      <c r="K36" s="142"/>
      <c r="L36" s="143"/>
    </row>
    <row r="37" spans="1:12" ht="15">
      <c r="A37" s="129" t="s">
        <v>32</v>
      </c>
      <c r="B37" s="130"/>
      <c r="C37" s="130"/>
      <c r="D37" s="130"/>
      <c r="E37" s="130"/>
      <c r="F37" s="130"/>
      <c r="G37" s="130"/>
      <c r="H37" s="131"/>
      <c r="I37" s="101"/>
      <c r="J37" s="102"/>
      <c r="K37" s="102"/>
      <c r="L37" s="144"/>
    </row>
    <row r="38" spans="1:12" ht="6" customHeight="1" thickBot="1">
      <c r="A38" s="141"/>
      <c r="B38" s="142"/>
      <c r="C38" s="142"/>
      <c r="D38" s="142"/>
      <c r="E38" s="142"/>
      <c r="F38" s="142"/>
      <c r="G38" s="142"/>
      <c r="H38" s="143"/>
      <c r="I38" s="105"/>
      <c r="J38" s="106"/>
      <c r="K38" s="106"/>
      <c r="L38" s="145"/>
    </row>
    <row r="39" spans="1:12" ht="15.75" thickBot="1">
      <c r="A39" s="135" t="s">
        <v>33</v>
      </c>
      <c r="B39" s="136"/>
      <c r="C39" s="136"/>
      <c r="D39" s="136"/>
      <c r="E39" s="136"/>
      <c r="F39" s="136"/>
      <c r="G39" s="136"/>
      <c r="H39" s="137"/>
      <c r="I39" s="135" t="s">
        <v>34</v>
      </c>
      <c r="J39" s="136"/>
      <c r="K39" s="136"/>
      <c r="L39" s="137"/>
    </row>
    <row r="40" spans="1:12" ht="15.75" thickBot="1">
      <c r="A40" s="135" t="s">
        <v>35</v>
      </c>
      <c r="B40" s="136"/>
      <c r="C40" s="136"/>
      <c r="D40" s="136"/>
      <c r="E40" s="136"/>
      <c r="F40" s="136"/>
      <c r="G40" s="136"/>
      <c r="H40" s="137"/>
      <c r="I40" s="135" t="s">
        <v>36</v>
      </c>
      <c r="J40" s="136"/>
      <c r="K40" s="136"/>
      <c r="L40" s="137"/>
    </row>
    <row r="41" spans="1:12" ht="15">
      <c r="A41" s="129" t="s">
        <v>37</v>
      </c>
      <c r="B41" s="130"/>
      <c r="C41" s="130"/>
      <c r="D41" s="130"/>
      <c r="E41" s="130"/>
      <c r="F41" s="130"/>
      <c r="G41" s="130"/>
      <c r="H41" s="131"/>
      <c r="I41" s="129" t="s">
        <v>38</v>
      </c>
      <c r="J41" s="130"/>
      <c r="K41" s="130"/>
      <c r="L41" s="131"/>
    </row>
    <row r="42" spans="1:12" ht="15.75" thickBot="1">
      <c r="A42" s="141"/>
      <c r="B42" s="142"/>
      <c r="C42" s="142"/>
      <c r="D42" s="142"/>
      <c r="E42" s="142"/>
      <c r="F42" s="142"/>
      <c r="G42" s="142"/>
      <c r="H42" s="143"/>
      <c r="I42" s="141"/>
      <c r="J42" s="142"/>
      <c r="K42" s="142"/>
      <c r="L42" s="143"/>
    </row>
    <row r="43" spans="1:12" ht="15.75" thickBot="1">
      <c r="A43" s="129" t="s">
        <v>39</v>
      </c>
      <c r="B43" s="130"/>
      <c r="C43" s="130"/>
      <c r="D43" s="130"/>
      <c r="E43" s="130"/>
      <c r="F43" s="130"/>
      <c r="G43" s="130"/>
      <c r="H43" s="131"/>
      <c r="I43" s="129" t="s">
        <v>40</v>
      </c>
      <c r="J43" s="130"/>
      <c r="K43" s="130"/>
      <c r="L43" s="131"/>
    </row>
    <row r="44" spans="1:12" ht="15.75" hidden="1" thickBot="1">
      <c r="A44" s="141" t="s">
        <v>41</v>
      </c>
      <c r="B44" s="142"/>
      <c r="C44" s="142"/>
      <c r="D44" s="142"/>
      <c r="E44" s="142"/>
      <c r="F44" s="142"/>
      <c r="G44" s="142"/>
      <c r="H44" s="143"/>
      <c r="I44" s="141"/>
      <c r="J44" s="142"/>
      <c r="K44" s="142"/>
      <c r="L44" s="143"/>
    </row>
    <row r="45" spans="1:12" ht="1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</row>
    <row r="46" spans="1:12" ht="15.75" thickBo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1:12" ht="12" customHeight="1">
      <c r="A47" s="148" t="s">
        <v>42</v>
      </c>
      <c r="B47" s="149"/>
      <c r="C47" s="149"/>
      <c r="D47" s="150"/>
      <c r="E47" s="17"/>
      <c r="F47" s="154" t="s">
        <v>43</v>
      </c>
      <c r="G47" s="155"/>
      <c r="H47" s="158" t="s">
        <v>44</v>
      </c>
      <c r="I47" s="160" t="s">
        <v>45</v>
      </c>
      <c r="J47" s="161"/>
      <c r="K47" s="161"/>
      <c r="L47" s="162"/>
    </row>
    <row r="48" spans="1:12" ht="13.5" customHeight="1" thickBot="1">
      <c r="A48" s="151"/>
      <c r="B48" s="152"/>
      <c r="C48" s="152"/>
      <c r="D48" s="153"/>
      <c r="E48" s="18"/>
      <c r="F48" s="156"/>
      <c r="G48" s="157"/>
      <c r="H48" s="159"/>
      <c r="I48" s="163" t="s">
        <v>46</v>
      </c>
      <c r="J48" s="164"/>
      <c r="K48" s="164"/>
      <c r="L48" s="165"/>
    </row>
    <row r="49" spans="1:12" ht="15.75" thickBot="1">
      <c r="A49" s="135" t="s">
        <v>47</v>
      </c>
      <c r="B49" s="136"/>
      <c r="C49" s="136"/>
      <c r="D49" s="166"/>
      <c r="E49" s="19"/>
      <c r="F49" s="167"/>
      <c r="G49" s="140"/>
      <c r="H49" s="20"/>
      <c r="I49" s="168"/>
      <c r="J49" s="169"/>
      <c r="K49" s="169"/>
      <c r="L49" s="170"/>
    </row>
    <row r="50" spans="1:12" ht="27" customHeight="1" thickBot="1">
      <c r="A50" s="135" t="s">
        <v>48</v>
      </c>
      <c r="B50" s="136"/>
      <c r="C50" s="136"/>
      <c r="D50" s="166"/>
      <c r="E50" s="19"/>
      <c r="F50" s="167"/>
      <c r="G50" s="140"/>
      <c r="H50" s="16" t="s">
        <v>49</v>
      </c>
      <c r="I50" s="168"/>
      <c r="J50" s="169"/>
      <c r="K50" s="169"/>
      <c r="L50" s="170"/>
    </row>
    <row r="51" spans="1:12" ht="15.75" customHeight="1" thickBot="1">
      <c r="A51" s="135" t="s">
        <v>50</v>
      </c>
      <c r="B51" s="136"/>
      <c r="C51" s="136"/>
      <c r="D51" s="166"/>
      <c r="E51" s="19"/>
      <c r="F51" s="167"/>
      <c r="G51" s="140"/>
      <c r="H51" s="16" t="s">
        <v>49</v>
      </c>
      <c r="I51" s="168"/>
      <c r="J51" s="169"/>
      <c r="K51" s="169"/>
      <c r="L51" s="170"/>
    </row>
    <row r="52" spans="1:12" ht="15.75" hidden="1" thickBot="1">
      <c r="A52" s="135" t="s">
        <v>51</v>
      </c>
      <c r="B52" s="136"/>
      <c r="C52" s="136"/>
      <c r="D52" s="166"/>
      <c r="E52" s="19"/>
      <c r="F52" s="167"/>
      <c r="G52" s="140"/>
      <c r="H52" s="20"/>
      <c r="I52" s="168"/>
      <c r="J52" s="169"/>
      <c r="K52" s="169"/>
      <c r="L52" s="170"/>
    </row>
    <row r="53" spans="1:12" ht="15.75" hidden="1" thickBot="1">
      <c r="A53" s="135"/>
      <c r="B53" s="136"/>
      <c r="C53" s="136"/>
      <c r="D53" s="166"/>
      <c r="E53" s="19"/>
      <c r="F53" s="167"/>
      <c r="G53" s="140"/>
      <c r="H53" s="20"/>
      <c r="I53" s="168"/>
      <c r="J53" s="169"/>
      <c r="K53" s="169"/>
      <c r="L53" s="170"/>
    </row>
    <row r="54" spans="1:12" ht="15.75" hidden="1" thickBot="1">
      <c r="A54" s="135"/>
      <c r="B54" s="136"/>
      <c r="C54" s="136"/>
      <c r="D54" s="166"/>
      <c r="E54" s="19"/>
      <c r="F54" s="167"/>
      <c r="G54" s="140"/>
      <c r="H54" s="20"/>
      <c r="I54" s="168"/>
      <c r="J54" s="169"/>
      <c r="K54" s="169"/>
      <c r="L54" s="170"/>
    </row>
    <row r="55" spans="1:12" ht="24.75" customHeight="1" hidden="1">
      <c r="A55" s="135" t="s">
        <v>52</v>
      </c>
      <c r="B55" s="136"/>
      <c r="C55" s="136"/>
      <c r="D55" s="137"/>
      <c r="E55" s="19"/>
      <c r="F55" s="138"/>
      <c r="G55" s="140"/>
      <c r="H55" s="20"/>
      <c r="I55" s="168"/>
      <c r="J55" s="169"/>
      <c r="K55" s="169"/>
      <c r="L55" s="170"/>
    </row>
    <row r="56" spans="1:12" ht="15.75" hidden="1" thickBot="1">
      <c r="A56" s="135"/>
      <c r="B56" s="136"/>
      <c r="C56" s="136"/>
      <c r="D56" s="166"/>
      <c r="E56" s="19"/>
      <c r="F56" s="167"/>
      <c r="G56" s="140"/>
      <c r="H56" s="20"/>
      <c r="I56" s="168"/>
      <c r="J56" s="169"/>
      <c r="K56" s="169"/>
      <c r="L56" s="170"/>
    </row>
    <row r="57" spans="1:12" ht="15.75" hidden="1" thickBot="1">
      <c r="A57" s="135"/>
      <c r="B57" s="136"/>
      <c r="C57" s="136"/>
      <c r="D57" s="166"/>
      <c r="E57" s="19"/>
      <c r="F57" s="167"/>
      <c r="G57" s="140"/>
      <c r="H57" s="20"/>
      <c r="I57" s="168"/>
      <c r="J57" s="169"/>
      <c r="K57" s="169"/>
      <c r="L57" s="170"/>
    </row>
    <row r="58" spans="1:12" ht="15.75" hidden="1" thickBot="1">
      <c r="A58" s="135"/>
      <c r="B58" s="136"/>
      <c r="C58" s="136"/>
      <c r="D58" s="166"/>
      <c r="E58" s="19"/>
      <c r="F58" s="167"/>
      <c r="G58" s="140"/>
      <c r="H58" s="20"/>
      <c r="I58" s="168"/>
      <c r="J58" s="169"/>
      <c r="K58" s="169"/>
      <c r="L58" s="170"/>
    </row>
    <row r="59" spans="1:12" ht="15">
      <c r="A59" s="128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</row>
    <row r="60" spans="1:12" ht="15">
      <c r="A60" s="98" t="s">
        <v>53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1:12" ht="15" customHeight="1" thickBot="1">
      <c r="A61" s="171" t="s">
        <v>54</v>
      </c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</row>
    <row r="62" spans="1:12" ht="15.75" thickBot="1">
      <c r="A62" s="172" t="s">
        <v>42</v>
      </c>
      <c r="B62" s="173"/>
      <c r="C62" s="173"/>
      <c r="D62" s="173"/>
      <c r="E62" s="173"/>
      <c r="F62" s="174"/>
      <c r="G62" s="175" t="s">
        <v>55</v>
      </c>
      <c r="H62" s="176"/>
      <c r="I62" s="177"/>
      <c r="J62" s="178"/>
      <c r="K62" s="178"/>
      <c r="L62" s="178"/>
    </row>
    <row r="63" spans="1:12" ht="15.75" thickBot="1">
      <c r="A63" s="179">
        <v>1</v>
      </c>
      <c r="B63" s="180"/>
      <c r="C63" s="180"/>
      <c r="D63" s="180"/>
      <c r="E63" s="180"/>
      <c r="F63" s="180"/>
      <c r="G63" s="179">
        <v>2</v>
      </c>
      <c r="H63" s="180"/>
      <c r="I63" s="181"/>
      <c r="J63" s="171"/>
      <c r="K63" s="171"/>
      <c r="L63" s="171"/>
    </row>
    <row r="64" spans="1:12" ht="15">
      <c r="A64" s="132" t="s">
        <v>56</v>
      </c>
      <c r="B64" s="133"/>
      <c r="C64" s="133"/>
      <c r="D64" s="133"/>
      <c r="E64" s="133"/>
      <c r="F64" s="133"/>
      <c r="G64" s="132">
        <v>4599.4</v>
      </c>
      <c r="H64" s="133"/>
      <c r="I64" s="134"/>
      <c r="J64" s="171"/>
      <c r="K64" s="171"/>
      <c r="L64" s="171"/>
    </row>
    <row r="65" spans="1:12" ht="6" customHeight="1" thickBot="1">
      <c r="A65" s="182"/>
      <c r="B65" s="183"/>
      <c r="C65" s="183"/>
      <c r="D65" s="183"/>
      <c r="E65" s="183"/>
      <c r="F65" s="183"/>
      <c r="G65" s="182"/>
      <c r="H65" s="183"/>
      <c r="I65" s="184"/>
      <c r="J65" s="171"/>
      <c r="K65" s="171"/>
      <c r="L65" s="171"/>
    </row>
    <row r="66" spans="1:12" ht="17.25" customHeight="1" thickBot="1">
      <c r="A66" s="122" t="s">
        <v>57</v>
      </c>
      <c r="B66" s="123"/>
      <c r="C66" s="123"/>
      <c r="D66" s="123"/>
      <c r="E66" s="123"/>
      <c r="F66" s="123"/>
      <c r="G66" s="122">
        <v>4263.7</v>
      </c>
      <c r="H66" s="123"/>
      <c r="I66" s="124"/>
      <c r="J66" s="171"/>
      <c r="K66" s="171"/>
      <c r="L66" s="171"/>
    </row>
    <row r="67" spans="1:12" ht="15.75" thickBot="1">
      <c r="A67" s="101" t="s">
        <v>58</v>
      </c>
      <c r="B67" s="102"/>
      <c r="C67" s="102"/>
      <c r="D67" s="102"/>
      <c r="E67" s="102"/>
      <c r="F67" s="102"/>
      <c r="G67" s="101">
        <v>0</v>
      </c>
      <c r="H67" s="102"/>
      <c r="I67" s="144"/>
      <c r="J67" s="171"/>
      <c r="K67" s="171"/>
      <c r="L67" s="171"/>
    </row>
    <row r="68" spans="1:12" ht="15.75" thickBot="1">
      <c r="A68" s="122" t="s">
        <v>59</v>
      </c>
      <c r="B68" s="123"/>
      <c r="C68" s="123"/>
      <c r="D68" s="123"/>
      <c r="E68" s="123"/>
      <c r="F68" s="123"/>
      <c r="G68" s="122">
        <f>G69+G74+G75</f>
        <v>0.9</v>
      </c>
      <c r="H68" s="123"/>
      <c r="I68" s="124"/>
      <c r="J68" s="171"/>
      <c r="K68" s="171"/>
      <c r="L68" s="171"/>
    </row>
    <row r="69" spans="1:12" ht="15.75" thickBot="1">
      <c r="A69" s="101" t="s">
        <v>60</v>
      </c>
      <c r="B69" s="102"/>
      <c r="C69" s="102"/>
      <c r="D69" s="102"/>
      <c r="E69" s="102"/>
      <c r="F69" s="102"/>
      <c r="G69" s="101">
        <f>G70</f>
        <v>0</v>
      </c>
      <c r="H69" s="102"/>
      <c r="I69" s="144"/>
      <c r="J69" s="171"/>
      <c r="K69" s="171"/>
      <c r="L69" s="171"/>
    </row>
    <row r="70" spans="1:12" ht="15.75" thickBot="1">
      <c r="A70" s="122" t="s">
        <v>61</v>
      </c>
      <c r="B70" s="123"/>
      <c r="C70" s="123"/>
      <c r="D70" s="123"/>
      <c r="E70" s="123"/>
      <c r="F70" s="123"/>
      <c r="G70" s="122">
        <v>0</v>
      </c>
      <c r="H70" s="123"/>
      <c r="I70" s="124"/>
      <c r="J70" s="171"/>
      <c r="K70" s="171"/>
      <c r="L70" s="171"/>
    </row>
    <row r="71" spans="1:12" ht="15.75" hidden="1" thickBot="1">
      <c r="A71" s="101"/>
      <c r="B71" s="102"/>
      <c r="C71" s="102"/>
      <c r="D71" s="102"/>
      <c r="E71" s="102"/>
      <c r="F71" s="102"/>
      <c r="G71" s="101"/>
      <c r="H71" s="102"/>
      <c r="I71" s="144"/>
      <c r="J71" s="171"/>
      <c r="K71" s="171"/>
      <c r="L71" s="171"/>
    </row>
    <row r="72" spans="1:12" ht="15.75" thickBot="1">
      <c r="A72" s="122" t="s">
        <v>62</v>
      </c>
      <c r="B72" s="123"/>
      <c r="C72" s="123"/>
      <c r="D72" s="123"/>
      <c r="E72" s="123"/>
      <c r="F72" s="123"/>
      <c r="G72" s="122"/>
      <c r="H72" s="123"/>
      <c r="I72" s="124"/>
      <c r="J72" s="171"/>
      <c r="K72" s="171"/>
      <c r="L72" s="171"/>
    </row>
    <row r="73" spans="1:12" ht="15.75" thickBot="1">
      <c r="A73" s="101" t="s">
        <v>63</v>
      </c>
      <c r="B73" s="102"/>
      <c r="C73" s="102"/>
      <c r="D73" s="102"/>
      <c r="E73" s="102"/>
      <c r="F73" s="102"/>
      <c r="G73" s="101"/>
      <c r="H73" s="102"/>
      <c r="I73" s="144"/>
      <c r="J73" s="171"/>
      <c r="K73" s="171"/>
      <c r="L73" s="171"/>
    </row>
    <row r="74" spans="1:12" ht="15.75" thickBot="1">
      <c r="A74" s="122" t="s">
        <v>64</v>
      </c>
      <c r="B74" s="123"/>
      <c r="C74" s="123"/>
      <c r="D74" s="123"/>
      <c r="E74" s="123"/>
      <c r="F74" s="123"/>
      <c r="G74" s="122">
        <v>0.9</v>
      </c>
      <c r="H74" s="123"/>
      <c r="I74" s="124"/>
      <c r="J74" s="185"/>
      <c r="K74" s="185"/>
      <c r="L74" s="185"/>
    </row>
    <row r="75" spans="1:12" ht="15.75" thickBot="1">
      <c r="A75" s="122" t="s">
        <v>65</v>
      </c>
      <c r="B75" s="123"/>
      <c r="C75" s="123"/>
      <c r="D75" s="123"/>
      <c r="E75" s="123"/>
      <c r="F75" s="123"/>
      <c r="G75" s="122">
        <v>0</v>
      </c>
      <c r="H75" s="123"/>
      <c r="I75" s="124"/>
      <c r="J75" s="171"/>
      <c r="K75" s="171"/>
      <c r="L75" s="171"/>
    </row>
    <row r="76" spans="1:12" ht="15.75" thickBot="1">
      <c r="A76" s="101" t="s">
        <v>66</v>
      </c>
      <c r="B76" s="102"/>
      <c r="C76" s="102"/>
      <c r="D76" s="102"/>
      <c r="E76" s="102"/>
      <c r="F76" s="102"/>
      <c r="G76" s="101">
        <f>G79</f>
        <v>402.9</v>
      </c>
      <c r="H76" s="102"/>
      <c r="I76" s="144"/>
      <c r="J76" s="171"/>
      <c r="K76" s="171"/>
      <c r="L76" s="171"/>
    </row>
    <row r="77" spans="1:12" ht="15">
      <c r="A77" s="101" t="s">
        <v>67</v>
      </c>
      <c r="B77" s="102"/>
      <c r="C77" s="102"/>
      <c r="D77" s="102"/>
      <c r="E77" s="102"/>
      <c r="F77" s="102"/>
      <c r="G77" s="101"/>
      <c r="H77" s="102"/>
      <c r="I77" s="144"/>
      <c r="J77" s="171"/>
      <c r="K77" s="171"/>
      <c r="L77" s="171"/>
    </row>
    <row r="78" spans="1:12" ht="2.25" customHeight="1" thickBot="1">
      <c r="A78" s="103"/>
      <c r="B78" s="104"/>
      <c r="C78" s="104"/>
      <c r="D78" s="104"/>
      <c r="E78" s="104"/>
      <c r="F78" s="104"/>
      <c r="G78" s="103"/>
      <c r="H78" s="104"/>
      <c r="I78" s="116"/>
      <c r="J78" s="171"/>
      <c r="K78" s="171"/>
      <c r="L78" s="171"/>
    </row>
    <row r="79" spans="1:12" ht="15.75" thickBot="1">
      <c r="A79" s="101" t="s">
        <v>68</v>
      </c>
      <c r="B79" s="102"/>
      <c r="C79" s="102"/>
      <c r="D79" s="102"/>
      <c r="E79" s="102"/>
      <c r="F79" s="102"/>
      <c r="G79" s="101">
        <v>402.9</v>
      </c>
      <c r="H79" s="102"/>
      <c r="I79" s="144"/>
      <c r="J79" s="171"/>
      <c r="K79" s="171"/>
      <c r="L79" s="171"/>
    </row>
    <row r="80" spans="1:12" ht="18.75" customHeight="1" thickBot="1">
      <c r="A80" s="122" t="s">
        <v>69</v>
      </c>
      <c r="B80" s="123"/>
      <c r="C80" s="123"/>
      <c r="D80" s="123"/>
      <c r="E80" s="123"/>
      <c r="F80" s="123"/>
      <c r="G80" s="122">
        <v>27.9</v>
      </c>
      <c r="H80" s="123"/>
      <c r="I80" s="124"/>
      <c r="J80" s="171"/>
      <c r="K80" s="171"/>
      <c r="L80" s="171"/>
    </row>
    <row r="81" spans="1:12" ht="1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1:12" ht="21" customHeight="1" thickBot="1">
      <c r="A82" s="98" t="s">
        <v>70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1:31" ht="15.75" thickBot="1">
      <c r="A83" s="186" t="s">
        <v>42</v>
      </c>
      <c r="B83" s="186"/>
      <c r="C83" s="186"/>
      <c r="D83" s="186"/>
      <c r="E83" s="187" t="s">
        <v>71</v>
      </c>
      <c r="F83" s="189" t="s">
        <v>72</v>
      </c>
      <c r="G83" s="189"/>
      <c r="H83" s="190" t="s">
        <v>73</v>
      </c>
      <c r="I83" s="192"/>
      <c r="J83" s="192"/>
      <c r="K83" s="192"/>
      <c r="L83" s="192"/>
      <c r="M83" s="192"/>
      <c r="N83" s="192"/>
      <c r="O83" s="193"/>
      <c r="P83" s="190" t="s">
        <v>74</v>
      </c>
      <c r="Q83" s="192"/>
      <c r="R83" s="192"/>
      <c r="S83" s="192"/>
      <c r="T83" s="192"/>
      <c r="U83" s="192"/>
      <c r="V83" s="192"/>
      <c r="W83" s="193"/>
      <c r="X83" s="190" t="s">
        <v>75</v>
      </c>
      <c r="Y83" s="192"/>
      <c r="Z83" s="192"/>
      <c r="AA83" s="192"/>
      <c r="AB83" s="192"/>
      <c r="AC83" s="192"/>
      <c r="AD83" s="192"/>
      <c r="AE83" s="193"/>
    </row>
    <row r="84" spans="1:31" ht="15.75" thickBot="1">
      <c r="A84" s="186"/>
      <c r="B84" s="186"/>
      <c r="C84" s="186"/>
      <c r="D84" s="186"/>
      <c r="E84" s="188"/>
      <c r="F84" s="189"/>
      <c r="G84" s="190"/>
      <c r="H84" s="196" t="s">
        <v>76</v>
      </c>
      <c r="I84" s="199" t="s">
        <v>77</v>
      </c>
      <c r="J84" s="200"/>
      <c r="K84" s="200"/>
      <c r="L84" s="200"/>
      <c r="M84" s="200"/>
      <c r="N84" s="200"/>
      <c r="O84" s="201"/>
      <c r="P84" s="196" t="s">
        <v>76</v>
      </c>
      <c r="Q84" s="199" t="s">
        <v>77</v>
      </c>
      <c r="R84" s="200"/>
      <c r="S84" s="200"/>
      <c r="T84" s="200"/>
      <c r="U84" s="200"/>
      <c r="V84" s="200"/>
      <c r="W84" s="201"/>
      <c r="X84" s="196" t="s">
        <v>76</v>
      </c>
      <c r="Y84" s="199" t="s">
        <v>77</v>
      </c>
      <c r="Z84" s="200"/>
      <c r="AA84" s="200"/>
      <c r="AB84" s="200"/>
      <c r="AC84" s="200"/>
      <c r="AD84" s="200"/>
      <c r="AE84" s="201"/>
    </row>
    <row r="85" spans="1:31" ht="75.75" customHeight="1" thickBot="1">
      <c r="A85" s="186"/>
      <c r="B85" s="186"/>
      <c r="C85" s="186"/>
      <c r="D85" s="186"/>
      <c r="E85" s="188"/>
      <c r="F85" s="189"/>
      <c r="G85" s="190"/>
      <c r="H85" s="197"/>
      <c r="I85" s="202" t="s">
        <v>78</v>
      </c>
      <c r="J85" s="204" t="s">
        <v>79</v>
      </c>
      <c r="K85" s="205"/>
      <c r="L85" s="194" t="s">
        <v>80</v>
      </c>
      <c r="M85" s="194" t="s">
        <v>81</v>
      </c>
      <c r="N85" s="208" t="s">
        <v>82</v>
      </c>
      <c r="O85" s="209"/>
      <c r="P85" s="197"/>
      <c r="Q85" s="202" t="s">
        <v>78</v>
      </c>
      <c r="R85" s="204" t="s">
        <v>79</v>
      </c>
      <c r="S85" s="205"/>
      <c r="T85" s="194" t="s">
        <v>80</v>
      </c>
      <c r="U85" s="194" t="s">
        <v>81</v>
      </c>
      <c r="V85" s="208" t="s">
        <v>82</v>
      </c>
      <c r="W85" s="209"/>
      <c r="X85" s="197"/>
      <c r="Y85" s="202" t="s">
        <v>78</v>
      </c>
      <c r="Z85" s="204" t="s">
        <v>79</v>
      </c>
      <c r="AA85" s="205"/>
      <c r="AB85" s="194" t="s">
        <v>80</v>
      </c>
      <c r="AC85" s="194" t="s">
        <v>81</v>
      </c>
      <c r="AD85" s="208" t="s">
        <v>82</v>
      </c>
      <c r="AE85" s="209"/>
    </row>
    <row r="86" spans="1:31" ht="32.25" customHeight="1" thickBot="1">
      <c r="A86" s="187"/>
      <c r="B86" s="187"/>
      <c r="C86" s="187"/>
      <c r="D86" s="187"/>
      <c r="E86" s="188"/>
      <c r="F86" s="114"/>
      <c r="G86" s="191"/>
      <c r="H86" s="198"/>
      <c r="I86" s="203"/>
      <c r="J86" s="203"/>
      <c r="K86" s="206"/>
      <c r="L86" s="195"/>
      <c r="M86" s="207"/>
      <c r="N86" s="89" t="s">
        <v>83</v>
      </c>
      <c r="O86" s="89" t="s">
        <v>84</v>
      </c>
      <c r="P86" s="198"/>
      <c r="Q86" s="203"/>
      <c r="R86" s="203"/>
      <c r="S86" s="206"/>
      <c r="T86" s="195"/>
      <c r="U86" s="207"/>
      <c r="V86" s="89" t="s">
        <v>83</v>
      </c>
      <c r="W86" s="89" t="s">
        <v>84</v>
      </c>
      <c r="X86" s="198"/>
      <c r="Y86" s="203"/>
      <c r="Z86" s="203"/>
      <c r="AA86" s="206"/>
      <c r="AB86" s="195"/>
      <c r="AC86" s="207"/>
      <c r="AD86" s="89" t="s">
        <v>83</v>
      </c>
      <c r="AE86" s="89" t="s">
        <v>84</v>
      </c>
    </row>
    <row r="87" spans="1:31" ht="15.75" thickBot="1">
      <c r="A87" s="210">
        <v>1</v>
      </c>
      <c r="B87" s="211"/>
      <c r="C87" s="211"/>
      <c r="D87" s="212"/>
      <c r="E87" s="22">
        <v>2</v>
      </c>
      <c r="F87" s="179">
        <v>3</v>
      </c>
      <c r="G87" s="213"/>
      <c r="H87" s="23">
        <v>4</v>
      </c>
      <c r="I87" s="88">
        <v>5</v>
      </c>
      <c r="J87" s="214">
        <v>6</v>
      </c>
      <c r="K87" s="215"/>
      <c r="L87" s="88">
        <v>7</v>
      </c>
      <c r="M87" s="26">
        <v>8</v>
      </c>
      <c r="N87" s="27">
        <v>9</v>
      </c>
      <c r="O87" s="28">
        <v>10</v>
      </c>
      <c r="P87" s="23">
        <v>4</v>
      </c>
      <c r="Q87" s="88">
        <v>5</v>
      </c>
      <c r="R87" s="214">
        <v>6</v>
      </c>
      <c r="S87" s="215"/>
      <c r="T87" s="88">
        <v>7</v>
      </c>
      <c r="U87" s="29">
        <v>8</v>
      </c>
      <c r="V87" s="27">
        <v>9</v>
      </c>
      <c r="W87" s="28">
        <v>10</v>
      </c>
      <c r="X87" s="23">
        <v>4</v>
      </c>
      <c r="Y87" s="88">
        <v>5</v>
      </c>
      <c r="Z87" s="214">
        <v>6</v>
      </c>
      <c r="AA87" s="215"/>
      <c r="AB87" s="88">
        <v>7</v>
      </c>
      <c r="AC87" s="29">
        <v>8</v>
      </c>
      <c r="AD87" s="27">
        <v>9</v>
      </c>
      <c r="AE87" s="28">
        <v>10</v>
      </c>
    </row>
    <row r="88" spans="1:31" ht="19.5" thickBot="1">
      <c r="A88" s="216" t="s">
        <v>85</v>
      </c>
      <c r="B88" s="216"/>
      <c r="C88" s="216"/>
      <c r="D88" s="216"/>
      <c r="E88" s="30">
        <v>100</v>
      </c>
      <c r="F88" s="217" t="s">
        <v>86</v>
      </c>
      <c r="G88" s="217"/>
      <c r="H88" s="31">
        <f>H91+H94</f>
        <v>6261.200000000001</v>
      </c>
      <c r="I88" s="31">
        <f>I91</f>
        <v>5361.5</v>
      </c>
      <c r="J88" s="218">
        <f>J94</f>
        <v>10.1</v>
      </c>
      <c r="K88" s="219"/>
      <c r="L88" s="32"/>
      <c r="M88" s="33"/>
      <c r="N88" s="27">
        <f>N91</f>
        <v>889.6</v>
      </c>
      <c r="O88" s="27">
        <f>O91</f>
        <v>0</v>
      </c>
      <c r="P88" s="31">
        <f>P91+P94</f>
        <v>5403.1</v>
      </c>
      <c r="Q88" s="31">
        <f>Q91</f>
        <v>4513.5</v>
      </c>
      <c r="R88" s="218">
        <f>R94</f>
        <v>0</v>
      </c>
      <c r="S88" s="219"/>
      <c r="T88" s="32"/>
      <c r="U88" s="33"/>
      <c r="V88" s="27">
        <f>V91</f>
        <v>889.6</v>
      </c>
      <c r="W88" s="27">
        <f>W91</f>
        <v>0</v>
      </c>
      <c r="X88" s="34">
        <f>X89+X97+X98</f>
        <v>5403.099999999999</v>
      </c>
      <c r="Y88" s="31">
        <f>Y91</f>
        <v>4513.5</v>
      </c>
      <c r="Z88" s="218">
        <f>Z94</f>
        <v>0</v>
      </c>
      <c r="AA88" s="219"/>
      <c r="AB88" s="32"/>
      <c r="AC88" s="33"/>
      <c r="AD88" s="27">
        <f>AD91</f>
        <v>889.6</v>
      </c>
      <c r="AE88" s="27">
        <f>AE91</f>
        <v>0</v>
      </c>
    </row>
    <row r="89" spans="1:31" ht="15.75" thickBot="1">
      <c r="A89" s="220" t="s">
        <v>87</v>
      </c>
      <c r="B89" s="220"/>
      <c r="C89" s="220"/>
      <c r="D89" s="220"/>
      <c r="E89" s="35">
        <v>110</v>
      </c>
      <c r="F89" s="221"/>
      <c r="G89" s="221"/>
      <c r="H89" s="34"/>
      <c r="I89" s="87" t="s">
        <v>86</v>
      </c>
      <c r="J89" s="222" t="s">
        <v>86</v>
      </c>
      <c r="K89" s="223"/>
      <c r="L89" s="38" t="s">
        <v>86</v>
      </c>
      <c r="M89" s="33" t="s">
        <v>86</v>
      </c>
      <c r="N89" s="27"/>
      <c r="O89" s="28" t="s">
        <v>86</v>
      </c>
      <c r="P89" s="34"/>
      <c r="Q89" s="87" t="s">
        <v>86</v>
      </c>
      <c r="R89" s="222" t="s">
        <v>86</v>
      </c>
      <c r="S89" s="223"/>
      <c r="T89" s="38" t="s">
        <v>86</v>
      </c>
      <c r="U89" s="33" t="s">
        <v>86</v>
      </c>
      <c r="V89" s="27"/>
      <c r="W89" s="28" t="s">
        <v>86</v>
      </c>
      <c r="X89" s="34"/>
      <c r="Y89" s="87" t="s">
        <v>86</v>
      </c>
      <c r="Z89" s="222" t="s">
        <v>86</v>
      </c>
      <c r="AA89" s="223"/>
      <c r="AB89" s="38" t="s">
        <v>86</v>
      </c>
      <c r="AC89" s="33" t="s">
        <v>86</v>
      </c>
      <c r="AD89" s="27"/>
      <c r="AE89" s="28" t="s">
        <v>86</v>
      </c>
    </row>
    <row r="90" spans="1:31" ht="15.75" thickBot="1">
      <c r="A90" s="224"/>
      <c r="B90" s="224"/>
      <c r="C90" s="224"/>
      <c r="D90" s="224"/>
      <c r="E90" s="39"/>
      <c r="F90" s="221"/>
      <c r="G90" s="221"/>
      <c r="H90" s="34"/>
      <c r="I90" s="87"/>
      <c r="J90" s="222"/>
      <c r="K90" s="223"/>
      <c r="L90" s="38"/>
      <c r="M90" s="33"/>
      <c r="N90" s="27"/>
      <c r="O90" s="28"/>
      <c r="P90" s="34"/>
      <c r="Q90" s="87"/>
      <c r="R90" s="222"/>
      <c r="S90" s="223"/>
      <c r="T90" s="38"/>
      <c r="U90" s="33"/>
      <c r="V90" s="27"/>
      <c r="W90" s="28"/>
      <c r="X90" s="34"/>
      <c r="Y90" s="87"/>
      <c r="Z90" s="222"/>
      <c r="AA90" s="223"/>
      <c r="AB90" s="38"/>
      <c r="AC90" s="33"/>
      <c r="AD90" s="27"/>
      <c r="AE90" s="28"/>
    </row>
    <row r="91" spans="1:31" ht="15.75" thickBot="1">
      <c r="A91" s="220" t="s">
        <v>88</v>
      </c>
      <c r="B91" s="220"/>
      <c r="C91" s="220"/>
      <c r="D91" s="220"/>
      <c r="E91" s="35">
        <v>120</v>
      </c>
      <c r="F91" s="221">
        <v>130</v>
      </c>
      <c r="G91" s="221"/>
      <c r="H91" s="34">
        <f>I91+N91</f>
        <v>6251.1</v>
      </c>
      <c r="I91" s="87">
        <f>5295.9-16.4+82</f>
        <v>5361.5</v>
      </c>
      <c r="J91" s="222" t="s">
        <v>86</v>
      </c>
      <c r="K91" s="223"/>
      <c r="L91" s="38" t="s">
        <v>86</v>
      </c>
      <c r="M91" s="33"/>
      <c r="N91" s="27">
        <f>650+239.6</f>
        <v>889.6</v>
      </c>
      <c r="O91" s="28"/>
      <c r="P91" s="34">
        <f>Q91+V91</f>
        <v>5403.1</v>
      </c>
      <c r="Q91" s="87">
        <v>4513.5</v>
      </c>
      <c r="R91" s="222" t="s">
        <v>86</v>
      </c>
      <c r="S91" s="223"/>
      <c r="T91" s="38" t="s">
        <v>86</v>
      </c>
      <c r="U91" s="33"/>
      <c r="V91" s="27">
        <f>N91</f>
        <v>889.6</v>
      </c>
      <c r="W91" s="28"/>
      <c r="X91" s="34">
        <f>Y91+AD91</f>
        <v>5403.1</v>
      </c>
      <c r="Y91" s="87">
        <f>Q91</f>
        <v>4513.5</v>
      </c>
      <c r="Z91" s="222" t="s">
        <v>86</v>
      </c>
      <c r="AA91" s="223"/>
      <c r="AB91" s="38" t="s">
        <v>86</v>
      </c>
      <c r="AC91" s="33"/>
      <c r="AD91" s="27">
        <f>V91</f>
        <v>889.6</v>
      </c>
      <c r="AE91" s="28"/>
    </row>
    <row r="92" spans="1:31" ht="15.75" thickBot="1">
      <c r="A92" s="220" t="s">
        <v>89</v>
      </c>
      <c r="B92" s="220"/>
      <c r="C92" s="220"/>
      <c r="D92" s="220"/>
      <c r="E92" s="39">
        <v>130</v>
      </c>
      <c r="F92" s="221"/>
      <c r="G92" s="221"/>
      <c r="H92" s="34"/>
      <c r="I92" s="87" t="s">
        <v>86</v>
      </c>
      <c r="J92" s="222" t="s">
        <v>86</v>
      </c>
      <c r="K92" s="223"/>
      <c r="L92" s="38" t="s">
        <v>86</v>
      </c>
      <c r="M92" s="33" t="s">
        <v>86</v>
      </c>
      <c r="N92" s="27"/>
      <c r="O92" s="28" t="s">
        <v>86</v>
      </c>
      <c r="P92" s="34"/>
      <c r="Q92" s="87" t="s">
        <v>86</v>
      </c>
      <c r="R92" s="222" t="s">
        <v>86</v>
      </c>
      <c r="S92" s="223"/>
      <c r="T92" s="38" t="s">
        <v>86</v>
      </c>
      <c r="U92" s="33" t="s">
        <v>86</v>
      </c>
      <c r="V92" s="27"/>
      <c r="W92" s="28" t="s">
        <v>86</v>
      </c>
      <c r="X92" s="34"/>
      <c r="Y92" s="87" t="s">
        <v>86</v>
      </c>
      <c r="Z92" s="222" t="s">
        <v>86</v>
      </c>
      <c r="AA92" s="223"/>
      <c r="AB92" s="38" t="s">
        <v>86</v>
      </c>
      <c r="AC92" s="33" t="s">
        <v>86</v>
      </c>
      <c r="AD92" s="27"/>
      <c r="AE92" s="28" t="s">
        <v>86</v>
      </c>
    </row>
    <row r="93" spans="1:31" ht="15.75" customHeight="1" thickBot="1">
      <c r="A93" s="224" t="s">
        <v>90</v>
      </c>
      <c r="B93" s="224"/>
      <c r="C93" s="224"/>
      <c r="D93" s="224"/>
      <c r="E93" s="39">
        <v>140</v>
      </c>
      <c r="F93" s="221"/>
      <c r="G93" s="221"/>
      <c r="H93" s="34"/>
      <c r="I93" s="87" t="s">
        <v>86</v>
      </c>
      <c r="J93" s="222" t="s">
        <v>86</v>
      </c>
      <c r="K93" s="223"/>
      <c r="L93" s="38" t="s">
        <v>86</v>
      </c>
      <c r="M93" s="33" t="s">
        <v>86</v>
      </c>
      <c r="N93" s="27"/>
      <c r="O93" s="28" t="s">
        <v>86</v>
      </c>
      <c r="P93" s="34"/>
      <c r="Q93" s="87" t="s">
        <v>86</v>
      </c>
      <c r="R93" s="222" t="s">
        <v>86</v>
      </c>
      <c r="S93" s="223"/>
      <c r="T93" s="38" t="s">
        <v>86</v>
      </c>
      <c r="U93" s="33" t="s">
        <v>86</v>
      </c>
      <c r="V93" s="27"/>
      <c r="W93" s="28" t="s">
        <v>86</v>
      </c>
      <c r="X93" s="34"/>
      <c r="Y93" s="87" t="s">
        <v>86</v>
      </c>
      <c r="Z93" s="222" t="s">
        <v>86</v>
      </c>
      <c r="AA93" s="223"/>
      <c r="AB93" s="38" t="s">
        <v>86</v>
      </c>
      <c r="AC93" s="33" t="s">
        <v>86</v>
      </c>
      <c r="AD93" s="27"/>
      <c r="AE93" s="28" t="s">
        <v>86</v>
      </c>
    </row>
    <row r="94" spans="1:31" ht="18.75" customHeight="1" thickBot="1">
      <c r="A94" s="224" t="s">
        <v>91</v>
      </c>
      <c r="B94" s="224"/>
      <c r="C94" s="224"/>
      <c r="D94" s="224"/>
      <c r="E94" s="39">
        <v>150</v>
      </c>
      <c r="F94" s="221">
        <v>130</v>
      </c>
      <c r="G94" s="221"/>
      <c r="H94" s="34">
        <f>J94</f>
        <v>10.1</v>
      </c>
      <c r="I94" s="87" t="s">
        <v>86</v>
      </c>
      <c r="J94" s="222">
        <f>J107</f>
        <v>10.1</v>
      </c>
      <c r="K94" s="223"/>
      <c r="L94" s="38"/>
      <c r="M94" s="33" t="s">
        <v>86</v>
      </c>
      <c r="N94" s="27" t="s">
        <v>86</v>
      </c>
      <c r="O94" s="28" t="s">
        <v>86</v>
      </c>
      <c r="P94" s="34">
        <v>0</v>
      </c>
      <c r="Q94" s="87" t="s">
        <v>86</v>
      </c>
      <c r="R94" s="222">
        <v>0</v>
      </c>
      <c r="S94" s="223"/>
      <c r="T94" s="38"/>
      <c r="U94" s="33" t="s">
        <v>86</v>
      </c>
      <c r="V94" s="27" t="s">
        <v>86</v>
      </c>
      <c r="W94" s="28" t="s">
        <v>86</v>
      </c>
      <c r="X94" s="34">
        <v>0</v>
      </c>
      <c r="Y94" s="87" t="s">
        <v>86</v>
      </c>
      <c r="Z94" s="222">
        <v>0</v>
      </c>
      <c r="AA94" s="223"/>
      <c r="AB94" s="38"/>
      <c r="AC94" s="33" t="s">
        <v>86</v>
      </c>
      <c r="AD94" s="27" t="s">
        <v>86</v>
      </c>
      <c r="AE94" s="28" t="s">
        <v>86</v>
      </c>
    </row>
    <row r="95" spans="1:31" ht="15.75" thickBot="1">
      <c r="A95" s="224" t="s">
        <v>92</v>
      </c>
      <c r="B95" s="224"/>
      <c r="C95" s="224"/>
      <c r="D95" s="224"/>
      <c r="E95" s="39">
        <v>160</v>
      </c>
      <c r="F95" s="221"/>
      <c r="G95" s="221"/>
      <c r="H95" s="34"/>
      <c r="I95" s="87" t="s">
        <v>86</v>
      </c>
      <c r="J95" s="222" t="s">
        <v>86</v>
      </c>
      <c r="K95" s="223"/>
      <c r="L95" s="38" t="s">
        <v>86</v>
      </c>
      <c r="M95" s="33" t="s">
        <v>86</v>
      </c>
      <c r="N95" s="27"/>
      <c r="O95" s="28"/>
      <c r="P95" s="34"/>
      <c r="Q95" s="87" t="s">
        <v>86</v>
      </c>
      <c r="R95" s="222" t="s">
        <v>86</v>
      </c>
      <c r="S95" s="223"/>
      <c r="T95" s="38" t="s">
        <v>86</v>
      </c>
      <c r="U95" s="33" t="s">
        <v>86</v>
      </c>
      <c r="V95" s="27"/>
      <c r="W95" s="28"/>
      <c r="X95" s="34"/>
      <c r="Y95" s="87" t="s">
        <v>86</v>
      </c>
      <c r="Z95" s="222" t="s">
        <v>86</v>
      </c>
      <c r="AA95" s="223"/>
      <c r="AB95" s="38" t="s">
        <v>86</v>
      </c>
      <c r="AC95" s="33" t="s">
        <v>86</v>
      </c>
      <c r="AD95" s="27"/>
      <c r="AE95" s="28"/>
    </row>
    <row r="96" spans="1:31" ht="15.75" thickBot="1">
      <c r="A96" s="224" t="s">
        <v>93</v>
      </c>
      <c r="B96" s="224"/>
      <c r="C96" s="224"/>
      <c r="D96" s="224"/>
      <c r="E96" s="39">
        <v>180</v>
      </c>
      <c r="F96" s="221" t="s">
        <v>86</v>
      </c>
      <c r="G96" s="221"/>
      <c r="H96" s="34"/>
      <c r="I96" s="87" t="s">
        <v>86</v>
      </c>
      <c r="J96" s="222" t="s">
        <v>86</v>
      </c>
      <c r="K96" s="223"/>
      <c r="L96" s="38" t="s">
        <v>86</v>
      </c>
      <c r="M96" s="33" t="s">
        <v>86</v>
      </c>
      <c r="N96" s="27"/>
      <c r="O96" s="28" t="s">
        <v>86</v>
      </c>
      <c r="P96" s="34"/>
      <c r="Q96" s="87" t="s">
        <v>86</v>
      </c>
      <c r="R96" s="222" t="s">
        <v>86</v>
      </c>
      <c r="S96" s="223"/>
      <c r="T96" s="38" t="s">
        <v>86</v>
      </c>
      <c r="U96" s="33" t="s">
        <v>86</v>
      </c>
      <c r="V96" s="27"/>
      <c r="W96" s="28" t="s">
        <v>86</v>
      </c>
      <c r="X96" s="34"/>
      <c r="Y96" s="87" t="s">
        <v>86</v>
      </c>
      <c r="Z96" s="222" t="s">
        <v>86</v>
      </c>
      <c r="AA96" s="223"/>
      <c r="AB96" s="38" t="s">
        <v>86</v>
      </c>
      <c r="AC96" s="33" t="s">
        <v>86</v>
      </c>
      <c r="AD96" s="27"/>
      <c r="AE96" s="28" t="s">
        <v>86</v>
      </c>
    </row>
    <row r="97" spans="1:31" ht="16.5" thickBot="1">
      <c r="A97" s="225"/>
      <c r="B97" s="225"/>
      <c r="C97" s="225"/>
      <c r="D97" s="225"/>
      <c r="E97" s="40"/>
      <c r="F97" s="221"/>
      <c r="G97" s="221"/>
      <c r="H97" s="34"/>
      <c r="I97" s="87"/>
      <c r="J97" s="222"/>
      <c r="K97" s="223"/>
      <c r="L97" s="38"/>
      <c r="M97" s="33"/>
      <c r="N97" s="27"/>
      <c r="O97" s="28"/>
      <c r="P97" s="34"/>
      <c r="Q97" s="87"/>
      <c r="R97" s="222"/>
      <c r="S97" s="223"/>
      <c r="T97" s="38"/>
      <c r="U97" s="33"/>
      <c r="V97" s="27"/>
      <c r="W97" s="28"/>
      <c r="X97" s="34"/>
      <c r="Y97" s="87"/>
      <c r="Z97" s="222"/>
      <c r="AA97" s="223"/>
      <c r="AB97" s="38"/>
      <c r="AC97" s="33"/>
      <c r="AD97" s="27"/>
      <c r="AE97" s="28"/>
    </row>
    <row r="98" spans="1:31" ht="19.5" thickBot="1">
      <c r="A98" s="226" t="s">
        <v>94</v>
      </c>
      <c r="B98" s="226"/>
      <c r="C98" s="226"/>
      <c r="D98" s="226"/>
      <c r="E98" s="39">
        <v>200</v>
      </c>
      <c r="F98" s="221"/>
      <c r="G98" s="221"/>
      <c r="H98" s="34">
        <f>H99+H107+H108</f>
        <v>6261.2</v>
      </c>
      <c r="I98" s="34">
        <f>I99+I107+I108</f>
        <v>5361.499999999999</v>
      </c>
      <c r="J98" s="227">
        <f>J99+J107+J108</f>
        <v>10.1</v>
      </c>
      <c r="K98" s="228"/>
      <c r="L98" s="38"/>
      <c r="M98" s="88"/>
      <c r="N98" s="42">
        <f>N99+N107+N108</f>
        <v>889.6</v>
      </c>
      <c r="O98" s="41">
        <f>O99+O107+O108</f>
        <v>0</v>
      </c>
      <c r="P98" s="34">
        <f>P99+P107+P108</f>
        <v>5403.099999999999</v>
      </c>
      <c r="Q98" s="34">
        <f>Q99+Q107+Q108</f>
        <v>4513.5</v>
      </c>
      <c r="R98" s="222">
        <v>0</v>
      </c>
      <c r="S98" s="223"/>
      <c r="T98" s="38"/>
      <c r="U98" s="88"/>
      <c r="V98" s="42">
        <f>V99+V107+V108</f>
        <v>889.6</v>
      </c>
      <c r="W98" s="41">
        <f>W99+W107+W108</f>
        <v>0</v>
      </c>
      <c r="X98" s="34">
        <f>X99+X107+X108</f>
        <v>5403.099999999999</v>
      </c>
      <c r="Y98" s="34">
        <f>Y99+Y107+Y108</f>
        <v>4513.5</v>
      </c>
      <c r="Z98" s="222">
        <v>0</v>
      </c>
      <c r="AA98" s="223"/>
      <c r="AB98" s="38"/>
      <c r="AC98" s="88"/>
      <c r="AD98" s="43">
        <f>AD99+AD107+AD108</f>
        <v>889.6</v>
      </c>
      <c r="AE98" s="44">
        <f>AE99+AE107+AE108</f>
        <v>0</v>
      </c>
    </row>
    <row r="99" spans="1:31" ht="15.75" thickBot="1">
      <c r="A99" s="224" t="s">
        <v>95</v>
      </c>
      <c r="B99" s="224"/>
      <c r="C99" s="224"/>
      <c r="D99" s="224"/>
      <c r="E99" s="39">
        <v>210</v>
      </c>
      <c r="F99" s="221">
        <v>210</v>
      </c>
      <c r="G99" s="221"/>
      <c r="H99" s="34">
        <f>I99+N99</f>
        <v>4667.9</v>
      </c>
      <c r="I99" s="87">
        <v>4667.9</v>
      </c>
      <c r="J99" s="222">
        <f>J100</f>
        <v>0</v>
      </c>
      <c r="K99" s="223"/>
      <c r="L99" s="38"/>
      <c r="M99" s="33"/>
      <c r="N99" s="27">
        <f>N102</f>
        <v>0</v>
      </c>
      <c r="O99" s="27">
        <f>O102</f>
        <v>0</v>
      </c>
      <c r="P99" s="34">
        <f>Q99+V99</f>
        <v>4252.7</v>
      </c>
      <c r="Q99" s="87">
        <v>4252.7</v>
      </c>
      <c r="R99" s="222">
        <v>0</v>
      </c>
      <c r="S99" s="223"/>
      <c r="T99" s="38"/>
      <c r="U99" s="33"/>
      <c r="V99" s="27"/>
      <c r="W99" s="28"/>
      <c r="X99" s="34">
        <f>Y99+Z99+AD99</f>
        <v>4252.7</v>
      </c>
      <c r="Y99" s="87">
        <f>Q99</f>
        <v>4252.7</v>
      </c>
      <c r="Z99" s="222">
        <v>0</v>
      </c>
      <c r="AA99" s="223"/>
      <c r="AB99" s="38"/>
      <c r="AC99" s="33"/>
      <c r="AD99" s="27">
        <v>0</v>
      </c>
      <c r="AE99" s="28">
        <v>0</v>
      </c>
    </row>
    <row r="100" spans="1:31" ht="31.5" customHeight="1" thickBot="1">
      <c r="A100" s="224" t="s">
        <v>96</v>
      </c>
      <c r="B100" s="224"/>
      <c r="C100" s="224"/>
      <c r="D100" s="224"/>
      <c r="E100" s="39">
        <v>211</v>
      </c>
      <c r="F100" s="221">
        <v>211</v>
      </c>
      <c r="G100" s="221"/>
      <c r="H100" s="34">
        <f>I100+N100</f>
        <v>4666.9</v>
      </c>
      <c r="I100" s="87">
        <v>4666.9</v>
      </c>
      <c r="J100" s="222">
        <v>0</v>
      </c>
      <c r="K100" s="223"/>
      <c r="L100" s="38"/>
      <c r="M100" s="33"/>
      <c r="N100" s="27">
        <v>0</v>
      </c>
      <c r="O100" s="28">
        <v>0</v>
      </c>
      <c r="P100" s="34">
        <f>Q100+V100</f>
        <v>4251.7</v>
      </c>
      <c r="Q100" s="87">
        <v>4251.7</v>
      </c>
      <c r="R100" s="222"/>
      <c r="S100" s="223"/>
      <c r="T100" s="38"/>
      <c r="U100" s="33"/>
      <c r="V100" s="27"/>
      <c r="W100" s="28"/>
      <c r="X100" s="34">
        <f>Y100+Z100+AD100</f>
        <v>4251.7</v>
      </c>
      <c r="Y100" s="87">
        <f>Q100</f>
        <v>4251.7</v>
      </c>
      <c r="Z100" s="222"/>
      <c r="AA100" s="223"/>
      <c r="AB100" s="38"/>
      <c r="AC100" s="33"/>
      <c r="AD100" s="27"/>
      <c r="AE100" s="28"/>
    </row>
    <row r="101" spans="1:31" ht="15.75" thickBot="1">
      <c r="A101" s="224" t="s">
        <v>97</v>
      </c>
      <c r="B101" s="224"/>
      <c r="C101" s="224"/>
      <c r="D101" s="224"/>
      <c r="E101" s="39">
        <v>220</v>
      </c>
      <c r="F101" s="221"/>
      <c r="G101" s="221"/>
      <c r="H101" s="34"/>
      <c r="I101" s="87"/>
      <c r="J101" s="222"/>
      <c r="K101" s="223"/>
      <c r="L101" s="38"/>
      <c r="M101" s="33"/>
      <c r="N101" s="27"/>
      <c r="O101" s="28"/>
      <c r="P101" s="34"/>
      <c r="Q101" s="87"/>
      <c r="R101" s="222"/>
      <c r="S101" s="223"/>
      <c r="T101" s="38"/>
      <c r="U101" s="33"/>
      <c r="V101" s="27"/>
      <c r="W101" s="28"/>
      <c r="X101" s="34"/>
      <c r="Y101" s="87"/>
      <c r="Z101" s="222"/>
      <c r="AA101" s="223"/>
      <c r="AB101" s="38"/>
      <c r="AC101" s="33"/>
      <c r="AD101" s="27"/>
      <c r="AE101" s="28"/>
    </row>
    <row r="102" spans="1:31" ht="15.75" hidden="1" thickBot="1">
      <c r="A102" s="179" t="s">
        <v>98</v>
      </c>
      <c r="B102" s="180"/>
      <c r="C102" s="180"/>
      <c r="D102" s="181"/>
      <c r="E102" s="35"/>
      <c r="F102" s="221"/>
      <c r="G102" s="221"/>
      <c r="H102" s="34"/>
      <c r="I102" s="87"/>
      <c r="J102" s="222"/>
      <c r="K102" s="223"/>
      <c r="L102" s="38"/>
      <c r="M102" s="33"/>
      <c r="N102" s="27"/>
      <c r="O102" s="28"/>
      <c r="P102" s="34"/>
      <c r="Q102" s="87"/>
      <c r="R102" s="222"/>
      <c r="S102" s="223"/>
      <c r="T102" s="38"/>
      <c r="U102" s="33"/>
      <c r="V102" s="27"/>
      <c r="W102" s="28"/>
      <c r="X102" s="34"/>
      <c r="Y102" s="87"/>
      <c r="Z102" s="222"/>
      <c r="AA102" s="223"/>
      <c r="AB102" s="38"/>
      <c r="AC102" s="33"/>
      <c r="AD102" s="27"/>
      <c r="AE102" s="28"/>
    </row>
    <row r="103" spans="1:31" ht="15.75" thickBot="1">
      <c r="A103" s="224" t="s">
        <v>99</v>
      </c>
      <c r="B103" s="224"/>
      <c r="C103" s="224"/>
      <c r="D103" s="224"/>
      <c r="E103" s="39">
        <v>230</v>
      </c>
      <c r="F103" s="221"/>
      <c r="G103" s="221"/>
      <c r="H103" s="34"/>
      <c r="I103" s="87"/>
      <c r="J103" s="222"/>
      <c r="K103" s="223"/>
      <c r="L103" s="38"/>
      <c r="M103" s="33"/>
      <c r="N103" s="27"/>
      <c r="O103" s="28"/>
      <c r="P103" s="34"/>
      <c r="Q103" s="87"/>
      <c r="R103" s="222"/>
      <c r="S103" s="223"/>
      <c r="T103" s="38"/>
      <c r="U103" s="33"/>
      <c r="V103" s="27"/>
      <c r="W103" s="28"/>
      <c r="X103" s="34"/>
      <c r="Y103" s="87"/>
      <c r="Z103" s="222"/>
      <c r="AA103" s="223"/>
      <c r="AB103" s="38"/>
      <c r="AC103" s="33"/>
      <c r="AD103" s="27"/>
      <c r="AE103" s="28"/>
    </row>
    <row r="104" spans="1:31" ht="15.75" hidden="1" thickBot="1">
      <c r="A104" s="179" t="s">
        <v>98</v>
      </c>
      <c r="B104" s="180"/>
      <c r="C104" s="180"/>
      <c r="D104" s="181"/>
      <c r="E104" s="39"/>
      <c r="F104" s="221"/>
      <c r="G104" s="221"/>
      <c r="H104" s="34"/>
      <c r="I104" s="87"/>
      <c r="J104" s="222"/>
      <c r="K104" s="223"/>
      <c r="L104" s="38"/>
      <c r="M104" s="33"/>
      <c r="N104" s="27"/>
      <c r="O104" s="28"/>
      <c r="P104" s="34"/>
      <c r="Q104" s="87"/>
      <c r="R104" s="222"/>
      <c r="S104" s="223"/>
      <c r="T104" s="38"/>
      <c r="U104" s="33"/>
      <c r="V104" s="27"/>
      <c r="W104" s="28"/>
      <c r="X104" s="34"/>
      <c r="Y104" s="87"/>
      <c r="Z104" s="222"/>
      <c r="AA104" s="223"/>
      <c r="AB104" s="38"/>
      <c r="AC104" s="33"/>
      <c r="AD104" s="27"/>
      <c r="AE104" s="28"/>
    </row>
    <row r="105" spans="1:31" ht="15.75" thickBot="1">
      <c r="A105" s="224" t="s">
        <v>100</v>
      </c>
      <c r="B105" s="224"/>
      <c r="C105" s="224"/>
      <c r="D105" s="224"/>
      <c r="E105" s="39">
        <v>240</v>
      </c>
      <c r="F105" s="221"/>
      <c r="G105" s="221"/>
      <c r="H105" s="34"/>
      <c r="I105" s="87"/>
      <c r="J105" s="222"/>
      <c r="K105" s="223"/>
      <c r="L105" s="38"/>
      <c r="M105" s="33"/>
      <c r="N105" s="27"/>
      <c r="O105" s="28"/>
      <c r="P105" s="34"/>
      <c r="Q105" s="87"/>
      <c r="R105" s="222"/>
      <c r="S105" s="223"/>
      <c r="T105" s="38"/>
      <c r="U105" s="33"/>
      <c r="V105" s="27"/>
      <c r="W105" s="28"/>
      <c r="X105" s="34"/>
      <c r="Y105" s="87"/>
      <c r="Z105" s="222"/>
      <c r="AA105" s="223"/>
      <c r="AB105" s="38"/>
      <c r="AC105" s="33"/>
      <c r="AD105" s="27"/>
      <c r="AE105" s="28"/>
    </row>
    <row r="106" spans="1:31" ht="15.75" thickBot="1">
      <c r="A106" s="224"/>
      <c r="B106" s="224"/>
      <c r="C106" s="224"/>
      <c r="D106" s="224"/>
      <c r="E106" s="39"/>
      <c r="F106" s="221"/>
      <c r="G106" s="221"/>
      <c r="H106" s="34"/>
      <c r="I106" s="87"/>
      <c r="J106" s="222"/>
      <c r="K106" s="223"/>
      <c r="L106" s="38"/>
      <c r="M106" s="33"/>
      <c r="N106" s="27"/>
      <c r="O106" s="28"/>
      <c r="P106" s="34"/>
      <c r="Q106" s="87"/>
      <c r="R106" s="222"/>
      <c r="S106" s="223"/>
      <c r="T106" s="38"/>
      <c r="U106" s="33"/>
      <c r="V106" s="27"/>
      <c r="W106" s="28"/>
      <c r="X106" s="34"/>
      <c r="Y106" s="87"/>
      <c r="Z106" s="222"/>
      <c r="AA106" s="223"/>
      <c r="AB106" s="38"/>
      <c r="AC106" s="33"/>
      <c r="AD106" s="27"/>
      <c r="AE106" s="28"/>
    </row>
    <row r="107" spans="1:31" ht="30" customHeight="1" thickBot="1">
      <c r="A107" s="224" t="s">
        <v>101</v>
      </c>
      <c r="B107" s="224"/>
      <c r="C107" s="224"/>
      <c r="D107" s="224"/>
      <c r="E107" s="39">
        <v>250</v>
      </c>
      <c r="F107" s="221">
        <v>290</v>
      </c>
      <c r="G107" s="221"/>
      <c r="H107" s="34">
        <f>I107+J107+N107</f>
        <v>11.5</v>
      </c>
      <c r="I107" s="87">
        <v>1.4</v>
      </c>
      <c r="J107" s="222">
        <v>10.1</v>
      </c>
      <c r="K107" s="223"/>
      <c r="L107" s="38"/>
      <c r="M107" s="33"/>
      <c r="N107" s="27"/>
      <c r="O107" s="28"/>
      <c r="P107" s="34">
        <f>Q107+R107+V107</f>
        <v>0.2</v>
      </c>
      <c r="Q107" s="31">
        <v>0.2</v>
      </c>
      <c r="R107" s="218">
        <v>0</v>
      </c>
      <c r="S107" s="219"/>
      <c r="T107" s="38"/>
      <c r="U107" s="33"/>
      <c r="V107" s="27"/>
      <c r="W107" s="28"/>
      <c r="X107" s="34">
        <f>Y107+Z107+AD107</f>
        <v>0.2</v>
      </c>
      <c r="Y107" s="31">
        <f>Q107</f>
        <v>0.2</v>
      </c>
      <c r="Z107" s="222"/>
      <c r="AA107" s="223"/>
      <c r="AB107" s="38"/>
      <c r="AC107" s="33"/>
      <c r="AD107" s="27"/>
      <c r="AE107" s="28"/>
    </row>
    <row r="108" spans="1:31" ht="15.75" thickBot="1">
      <c r="A108" s="224" t="s">
        <v>102</v>
      </c>
      <c r="B108" s="224"/>
      <c r="C108" s="224"/>
      <c r="D108" s="224"/>
      <c r="E108" s="39">
        <v>260</v>
      </c>
      <c r="F108" s="221" t="s">
        <v>86</v>
      </c>
      <c r="G108" s="221"/>
      <c r="H108" s="34">
        <f>I108+J108+N108</f>
        <v>1581.8000000000002</v>
      </c>
      <c r="I108" s="87">
        <f>626.6-16.4+82</f>
        <v>692.2</v>
      </c>
      <c r="J108" s="222">
        <v>0</v>
      </c>
      <c r="K108" s="223"/>
      <c r="L108" s="38">
        <v>0</v>
      </c>
      <c r="M108" s="33">
        <v>0</v>
      </c>
      <c r="N108" s="27">
        <f>N91</f>
        <v>889.6</v>
      </c>
      <c r="O108" s="28">
        <v>0</v>
      </c>
      <c r="P108" s="34">
        <f>Q108+R108+V108</f>
        <v>1150.2</v>
      </c>
      <c r="Q108" s="87">
        <v>260.6</v>
      </c>
      <c r="R108" s="222">
        <v>0</v>
      </c>
      <c r="S108" s="223"/>
      <c r="T108" s="38"/>
      <c r="U108" s="33"/>
      <c r="V108" s="27">
        <f>N108</f>
        <v>889.6</v>
      </c>
      <c r="W108" s="28"/>
      <c r="X108" s="34">
        <f>Y108+Z108+AD108</f>
        <v>1150.2</v>
      </c>
      <c r="Y108" s="87">
        <f>Q108</f>
        <v>260.6</v>
      </c>
      <c r="Z108" s="222">
        <v>0</v>
      </c>
      <c r="AA108" s="223"/>
      <c r="AB108" s="38"/>
      <c r="AC108" s="33"/>
      <c r="AD108" s="27">
        <f>V108</f>
        <v>889.6</v>
      </c>
      <c r="AE108" s="28">
        <v>0</v>
      </c>
    </row>
    <row r="109" spans="1:31" ht="15.75" thickBot="1">
      <c r="A109" s="224"/>
      <c r="B109" s="224"/>
      <c r="C109" s="224"/>
      <c r="D109" s="224"/>
      <c r="E109" s="39"/>
      <c r="F109" s="221"/>
      <c r="G109" s="221"/>
      <c r="H109" s="34"/>
      <c r="I109" s="87"/>
      <c r="J109" s="222"/>
      <c r="K109" s="223"/>
      <c r="L109" s="38"/>
      <c r="M109" s="33"/>
      <c r="N109" s="27"/>
      <c r="O109" s="28"/>
      <c r="P109" s="34"/>
      <c r="Q109" s="87"/>
      <c r="R109" s="222"/>
      <c r="S109" s="223"/>
      <c r="T109" s="38"/>
      <c r="U109" s="33"/>
      <c r="V109" s="27"/>
      <c r="W109" s="28"/>
      <c r="X109" s="34"/>
      <c r="Y109" s="87"/>
      <c r="Z109" s="222"/>
      <c r="AA109" s="223"/>
      <c r="AB109" s="38"/>
      <c r="AC109" s="33"/>
      <c r="AD109" s="27"/>
      <c r="AE109" s="28"/>
    </row>
    <row r="110" spans="1:31" ht="15.75" hidden="1" thickBot="1">
      <c r="A110" s="224"/>
      <c r="B110" s="224"/>
      <c r="C110" s="224"/>
      <c r="D110" s="224"/>
      <c r="E110" s="39"/>
      <c r="F110" s="221"/>
      <c r="G110" s="221"/>
      <c r="H110" s="34"/>
      <c r="I110" s="87"/>
      <c r="J110" s="222"/>
      <c r="K110" s="223"/>
      <c r="L110" s="38"/>
      <c r="M110" s="33"/>
      <c r="N110" s="27"/>
      <c r="O110" s="28"/>
      <c r="P110" s="34"/>
      <c r="Q110" s="87"/>
      <c r="R110" s="222"/>
      <c r="S110" s="223"/>
      <c r="T110" s="38"/>
      <c r="U110" s="33"/>
      <c r="V110" s="27"/>
      <c r="W110" s="28"/>
      <c r="X110" s="34"/>
      <c r="Y110" s="87"/>
      <c r="Z110" s="222"/>
      <c r="AA110" s="223"/>
      <c r="AB110" s="38"/>
      <c r="AC110" s="33"/>
      <c r="AD110" s="27"/>
      <c r="AE110" s="28"/>
    </row>
    <row r="111" spans="1:31" ht="38.25" customHeight="1" thickBot="1">
      <c r="A111" s="226" t="s">
        <v>103</v>
      </c>
      <c r="B111" s="226"/>
      <c r="C111" s="226"/>
      <c r="D111" s="226"/>
      <c r="E111" s="45">
        <v>300</v>
      </c>
      <c r="F111" s="221" t="s">
        <v>86</v>
      </c>
      <c r="G111" s="221"/>
      <c r="H111" s="34">
        <f>I111+J111+N111</f>
        <v>6261.2</v>
      </c>
      <c r="I111" s="87">
        <f>I112+I113</f>
        <v>5361.499999999999</v>
      </c>
      <c r="J111" s="222">
        <f>J112</f>
        <v>10.1</v>
      </c>
      <c r="K111" s="223"/>
      <c r="L111" s="38"/>
      <c r="M111" s="33"/>
      <c r="N111" s="27">
        <f>N112+N113</f>
        <v>889.6</v>
      </c>
      <c r="O111" s="86">
        <f>O112+O113</f>
        <v>0</v>
      </c>
      <c r="P111" s="34">
        <f>Q111+R111+V111</f>
        <v>5403.1</v>
      </c>
      <c r="Q111" s="87">
        <f>Q112+Q113</f>
        <v>4513.5</v>
      </c>
      <c r="R111" s="222"/>
      <c r="S111" s="223"/>
      <c r="T111" s="38"/>
      <c r="U111" s="88"/>
      <c r="V111" s="47">
        <f>V112+V113</f>
        <v>889.6</v>
      </c>
      <c r="W111" s="28"/>
      <c r="X111" s="34">
        <f>Y111+Z111+AD111</f>
        <v>5403.1</v>
      </c>
      <c r="Y111" s="87">
        <f>Y112+Y113</f>
        <v>4513.5</v>
      </c>
      <c r="Z111" s="222"/>
      <c r="AA111" s="223"/>
      <c r="AB111" s="38"/>
      <c r="AC111" s="88"/>
      <c r="AD111" s="47">
        <f>AD112+AD113</f>
        <v>889.6</v>
      </c>
      <c r="AE111" s="28"/>
    </row>
    <row r="112" spans="1:31" ht="21" customHeight="1" thickBot="1">
      <c r="A112" s="224" t="s">
        <v>104</v>
      </c>
      <c r="B112" s="224"/>
      <c r="C112" s="224"/>
      <c r="D112" s="224"/>
      <c r="E112" s="39">
        <v>310</v>
      </c>
      <c r="F112" s="221">
        <v>310</v>
      </c>
      <c r="G112" s="221"/>
      <c r="H112" s="34">
        <f>I112+J112+N112</f>
        <v>6261.2</v>
      </c>
      <c r="I112" s="87">
        <f>I98</f>
        <v>5361.499999999999</v>
      </c>
      <c r="J112" s="222">
        <f>J98</f>
        <v>10.1</v>
      </c>
      <c r="K112" s="223"/>
      <c r="L112" s="38"/>
      <c r="M112" s="33"/>
      <c r="N112" s="27">
        <f>N108</f>
        <v>889.6</v>
      </c>
      <c r="O112" s="28">
        <v>0</v>
      </c>
      <c r="P112" s="34">
        <f>Q112+R112+V112</f>
        <v>5403.1</v>
      </c>
      <c r="Q112" s="87">
        <f>Q98</f>
        <v>4513.5</v>
      </c>
      <c r="R112" s="222"/>
      <c r="S112" s="223"/>
      <c r="T112" s="38"/>
      <c r="U112" s="33"/>
      <c r="V112" s="27">
        <f>N112</f>
        <v>889.6</v>
      </c>
      <c r="W112" s="28"/>
      <c r="X112" s="34">
        <f>Y112+Z112+AD112</f>
        <v>5403.1</v>
      </c>
      <c r="Y112" s="87">
        <f>Q112</f>
        <v>4513.5</v>
      </c>
      <c r="Z112" s="222"/>
      <c r="AA112" s="223"/>
      <c r="AB112" s="38"/>
      <c r="AC112" s="33"/>
      <c r="AD112" s="27">
        <f>V112</f>
        <v>889.6</v>
      </c>
      <c r="AE112" s="28"/>
    </row>
    <row r="113" spans="1:31" ht="15.75" thickBot="1">
      <c r="A113" s="224" t="s">
        <v>105</v>
      </c>
      <c r="B113" s="224"/>
      <c r="C113" s="224"/>
      <c r="D113" s="224"/>
      <c r="E113" s="39">
        <v>320</v>
      </c>
      <c r="F113" s="221"/>
      <c r="G113" s="221"/>
      <c r="H113" s="34"/>
      <c r="I113" s="87">
        <v>0</v>
      </c>
      <c r="J113" s="222">
        <v>0</v>
      </c>
      <c r="K113" s="223"/>
      <c r="L113" s="38"/>
      <c r="M113" s="33"/>
      <c r="N113" s="27"/>
      <c r="O113" s="28"/>
      <c r="P113" s="34"/>
      <c r="Q113" s="87"/>
      <c r="R113" s="222"/>
      <c r="S113" s="223"/>
      <c r="T113" s="38"/>
      <c r="U113" s="33"/>
      <c r="V113" s="27"/>
      <c r="W113" s="28"/>
      <c r="X113" s="34"/>
      <c r="Y113" s="87"/>
      <c r="Z113" s="222"/>
      <c r="AA113" s="223"/>
      <c r="AB113" s="38"/>
      <c r="AC113" s="33"/>
      <c r="AD113" s="27"/>
      <c r="AE113" s="28"/>
    </row>
    <row r="114" spans="1:31" ht="40.5" customHeight="1" thickBot="1">
      <c r="A114" s="226" t="s">
        <v>106</v>
      </c>
      <c r="B114" s="226"/>
      <c r="C114" s="226"/>
      <c r="D114" s="226"/>
      <c r="E114" s="45">
        <v>400</v>
      </c>
      <c r="F114" s="229"/>
      <c r="G114" s="229"/>
      <c r="H114" s="34">
        <f>I114+J114+N114</f>
        <v>6261.2</v>
      </c>
      <c r="I114" s="87">
        <f>I115+I116</f>
        <v>5361.499999999999</v>
      </c>
      <c r="J114" s="222">
        <f>J115+J116</f>
        <v>10.1</v>
      </c>
      <c r="K114" s="223"/>
      <c r="L114" s="38"/>
      <c r="M114" s="88"/>
      <c r="N114" s="47">
        <f>N115+N116</f>
        <v>889.6</v>
      </c>
      <c r="O114" s="28">
        <f>O115+O116</f>
        <v>0</v>
      </c>
      <c r="P114" s="34">
        <f>Q114+R114+V114</f>
        <v>5403.1</v>
      </c>
      <c r="Q114" s="87">
        <f>Q115+Q116</f>
        <v>4513.5</v>
      </c>
      <c r="R114" s="230"/>
      <c r="S114" s="231"/>
      <c r="T114" s="48"/>
      <c r="U114" s="49"/>
      <c r="V114" s="47">
        <f>V115+V116</f>
        <v>889.6</v>
      </c>
      <c r="W114" s="50"/>
      <c r="X114" s="34">
        <f>Y114+Z114+AD114</f>
        <v>5403.1</v>
      </c>
      <c r="Y114" s="87">
        <f>Y115+Y116</f>
        <v>4513.5</v>
      </c>
      <c r="Z114" s="230"/>
      <c r="AA114" s="231"/>
      <c r="AB114" s="48"/>
      <c r="AC114" s="49"/>
      <c r="AD114" s="27">
        <f>AD115+AD116</f>
        <v>889.6</v>
      </c>
      <c r="AE114" s="51"/>
    </row>
    <row r="115" spans="1:31" ht="19.5" customHeight="1" thickBot="1">
      <c r="A115" s="224" t="s">
        <v>107</v>
      </c>
      <c r="B115" s="224"/>
      <c r="C115" s="224"/>
      <c r="D115" s="224"/>
      <c r="E115" s="39">
        <v>410</v>
      </c>
      <c r="F115" s="221">
        <v>410</v>
      </c>
      <c r="G115" s="221"/>
      <c r="H115" s="34">
        <f>I115+J115+N115</f>
        <v>6261.2</v>
      </c>
      <c r="I115" s="87">
        <f>I112</f>
        <v>5361.499999999999</v>
      </c>
      <c r="J115" s="222">
        <f>J112</f>
        <v>10.1</v>
      </c>
      <c r="K115" s="223"/>
      <c r="L115" s="38"/>
      <c r="M115" s="33"/>
      <c r="N115" s="27">
        <f>N112+N117</f>
        <v>889.6</v>
      </c>
      <c r="O115" s="28">
        <v>0</v>
      </c>
      <c r="P115" s="34">
        <f>Q115+R115+V115</f>
        <v>5403.1</v>
      </c>
      <c r="Q115" s="87">
        <f>Q112</f>
        <v>4513.5</v>
      </c>
      <c r="R115" s="222"/>
      <c r="S115" s="223"/>
      <c r="T115" s="38"/>
      <c r="U115" s="33"/>
      <c r="V115" s="27">
        <f>V112</f>
        <v>889.6</v>
      </c>
      <c r="W115" s="28"/>
      <c r="X115" s="34">
        <f>Y115+Z115+AD115</f>
        <v>5403.1</v>
      </c>
      <c r="Y115" s="87">
        <f>Q115</f>
        <v>4513.5</v>
      </c>
      <c r="Z115" s="222"/>
      <c r="AA115" s="223"/>
      <c r="AB115" s="38"/>
      <c r="AC115" s="33"/>
      <c r="AD115" s="27">
        <f>V115</f>
        <v>889.6</v>
      </c>
      <c r="AE115" s="28">
        <v>0</v>
      </c>
    </row>
    <row r="116" spans="1:31" ht="15.75" thickBot="1">
      <c r="A116" s="224" t="s">
        <v>108</v>
      </c>
      <c r="B116" s="224"/>
      <c r="C116" s="224"/>
      <c r="D116" s="224"/>
      <c r="E116" s="39">
        <v>420</v>
      </c>
      <c r="F116" s="221"/>
      <c r="G116" s="221"/>
      <c r="H116" s="34">
        <v>0</v>
      </c>
      <c r="I116" s="87">
        <v>0</v>
      </c>
      <c r="J116" s="222">
        <v>0</v>
      </c>
      <c r="K116" s="223"/>
      <c r="L116" s="38"/>
      <c r="M116" s="33"/>
      <c r="N116" s="27">
        <v>0</v>
      </c>
      <c r="O116" s="28">
        <v>0</v>
      </c>
      <c r="P116" s="34">
        <v>0</v>
      </c>
      <c r="Q116" s="87"/>
      <c r="R116" s="222"/>
      <c r="S116" s="223"/>
      <c r="T116" s="38"/>
      <c r="U116" s="33"/>
      <c r="V116" s="27"/>
      <c r="W116" s="28"/>
      <c r="X116" s="34">
        <v>0</v>
      </c>
      <c r="Y116" s="87">
        <v>0</v>
      </c>
      <c r="Z116" s="222"/>
      <c r="AA116" s="223"/>
      <c r="AB116" s="38"/>
      <c r="AC116" s="33"/>
      <c r="AD116" s="27"/>
      <c r="AE116" s="28"/>
    </row>
    <row r="117" spans="1:31" ht="19.5" thickBot="1">
      <c r="A117" s="226" t="s">
        <v>109</v>
      </c>
      <c r="B117" s="226"/>
      <c r="C117" s="226"/>
      <c r="D117" s="226"/>
      <c r="E117" s="45">
        <v>500</v>
      </c>
      <c r="F117" s="221" t="s">
        <v>86</v>
      </c>
      <c r="G117" s="221"/>
      <c r="H117" s="34">
        <f>I117+N117</f>
        <v>0</v>
      </c>
      <c r="I117" s="87">
        <v>0</v>
      </c>
      <c r="J117" s="222">
        <v>0</v>
      </c>
      <c r="K117" s="223"/>
      <c r="L117" s="38"/>
      <c r="M117" s="33">
        <v>0</v>
      </c>
      <c r="N117" s="27">
        <v>0</v>
      </c>
      <c r="O117" s="28">
        <v>0</v>
      </c>
      <c r="P117" s="34">
        <f>Q117+V117</f>
        <v>0</v>
      </c>
      <c r="Q117" s="87">
        <v>0</v>
      </c>
      <c r="R117" s="222">
        <v>0</v>
      </c>
      <c r="S117" s="223"/>
      <c r="T117" s="38"/>
      <c r="U117" s="33"/>
      <c r="V117" s="27">
        <v>0</v>
      </c>
      <c r="W117" s="28"/>
      <c r="X117" s="34">
        <f>Y117+AD117</f>
        <v>0</v>
      </c>
      <c r="Y117" s="87">
        <v>0</v>
      </c>
      <c r="Z117" s="222"/>
      <c r="AA117" s="223"/>
      <c r="AB117" s="38"/>
      <c r="AC117" s="33"/>
      <c r="AD117" s="27">
        <v>0</v>
      </c>
      <c r="AE117" s="28">
        <v>0</v>
      </c>
    </row>
    <row r="118" spans="1:31" ht="19.5" thickBot="1">
      <c r="A118" s="226" t="s">
        <v>110</v>
      </c>
      <c r="B118" s="226"/>
      <c r="C118" s="226"/>
      <c r="D118" s="226"/>
      <c r="E118" s="45">
        <v>600</v>
      </c>
      <c r="F118" s="221" t="s">
        <v>86</v>
      </c>
      <c r="G118" s="221"/>
      <c r="H118" s="34">
        <v>0</v>
      </c>
      <c r="I118" s="87">
        <v>0</v>
      </c>
      <c r="J118" s="222">
        <v>0</v>
      </c>
      <c r="K118" s="223"/>
      <c r="L118" s="38">
        <v>0</v>
      </c>
      <c r="M118" s="33">
        <v>0</v>
      </c>
      <c r="N118" s="27">
        <v>0</v>
      </c>
      <c r="O118" s="28">
        <v>0</v>
      </c>
      <c r="P118" s="34">
        <v>0</v>
      </c>
      <c r="Q118" s="87">
        <v>0</v>
      </c>
      <c r="R118" s="222">
        <v>0</v>
      </c>
      <c r="S118" s="223"/>
      <c r="T118" s="38"/>
      <c r="U118" s="33"/>
      <c r="V118" s="27">
        <v>0</v>
      </c>
      <c r="W118" s="28"/>
      <c r="X118" s="34">
        <v>0</v>
      </c>
      <c r="Y118" s="87">
        <v>0</v>
      </c>
      <c r="Z118" s="222"/>
      <c r="AA118" s="223"/>
      <c r="AB118" s="38"/>
      <c r="AC118" s="33"/>
      <c r="AD118" s="27">
        <v>0</v>
      </c>
      <c r="AE118" s="28">
        <v>0</v>
      </c>
    </row>
    <row r="119" spans="1:15" ht="31.5" customHeight="1" thickBot="1">
      <c r="A119" s="232" t="s">
        <v>111</v>
      </c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</row>
    <row r="120" spans="1:17" ht="15.75" thickBot="1">
      <c r="A120" s="234" t="s">
        <v>42</v>
      </c>
      <c r="B120" s="235"/>
      <c r="C120" s="235"/>
      <c r="D120" s="236"/>
      <c r="E120" s="243" t="s">
        <v>71</v>
      </c>
      <c r="F120" s="243" t="s">
        <v>112</v>
      </c>
      <c r="G120" s="210" t="s">
        <v>113</v>
      </c>
      <c r="H120" s="246"/>
      <c r="I120" s="246"/>
      <c r="J120" s="246"/>
      <c r="K120" s="246"/>
      <c r="L120" s="246"/>
      <c r="M120" s="246"/>
      <c r="N120" s="246"/>
      <c r="O120" s="246"/>
      <c r="P120" s="246"/>
      <c r="Q120" s="247"/>
    </row>
    <row r="121" spans="1:17" ht="15.75" thickBot="1">
      <c r="A121" s="237"/>
      <c r="B121" s="238"/>
      <c r="C121" s="238"/>
      <c r="D121" s="239"/>
      <c r="E121" s="244"/>
      <c r="F121" s="244"/>
      <c r="G121" s="248" t="s">
        <v>114</v>
      </c>
      <c r="H121" s="249"/>
      <c r="I121" s="249"/>
      <c r="J121" s="250"/>
      <c r="K121" s="227" t="s">
        <v>77</v>
      </c>
      <c r="L121" s="255"/>
      <c r="M121" s="255"/>
      <c r="N121" s="255"/>
      <c r="O121" s="255"/>
      <c r="P121" s="255"/>
      <c r="Q121" s="228"/>
    </row>
    <row r="122" spans="1:17" ht="15">
      <c r="A122" s="237"/>
      <c r="B122" s="238"/>
      <c r="C122" s="238"/>
      <c r="D122" s="239"/>
      <c r="E122" s="244"/>
      <c r="F122" s="244"/>
      <c r="G122" s="251"/>
      <c r="H122" s="249"/>
      <c r="I122" s="249"/>
      <c r="J122" s="250"/>
      <c r="K122" s="256" t="s">
        <v>115</v>
      </c>
      <c r="L122" s="257"/>
      <c r="M122" s="257"/>
      <c r="N122" s="258"/>
      <c r="O122" s="256" t="s">
        <v>116</v>
      </c>
      <c r="P122" s="257"/>
      <c r="Q122" s="258"/>
    </row>
    <row r="123" spans="1:17" ht="27" customHeight="1" thickBot="1">
      <c r="A123" s="237"/>
      <c r="B123" s="238"/>
      <c r="C123" s="238"/>
      <c r="D123" s="239"/>
      <c r="E123" s="244"/>
      <c r="F123" s="244"/>
      <c r="G123" s="252"/>
      <c r="H123" s="253"/>
      <c r="I123" s="253"/>
      <c r="J123" s="254"/>
      <c r="K123" s="259"/>
      <c r="L123" s="260"/>
      <c r="M123" s="260"/>
      <c r="N123" s="261"/>
      <c r="O123" s="259"/>
      <c r="P123" s="260"/>
      <c r="Q123" s="261"/>
    </row>
    <row r="124" spans="1:17" ht="60.75" customHeight="1" thickBot="1">
      <c r="A124" s="240"/>
      <c r="B124" s="241"/>
      <c r="C124" s="241"/>
      <c r="D124" s="242"/>
      <c r="E124" s="245"/>
      <c r="F124" s="245"/>
      <c r="G124" s="262" t="s">
        <v>117</v>
      </c>
      <c r="H124" s="263"/>
      <c r="I124" s="55" t="s">
        <v>118</v>
      </c>
      <c r="J124" s="55" t="s">
        <v>119</v>
      </c>
      <c r="K124" s="262" t="s">
        <v>117</v>
      </c>
      <c r="L124" s="263"/>
      <c r="M124" s="55" t="s">
        <v>118</v>
      </c>
      <c r="N124" s="55" t="s">
        <v>119</v>
      </c>
      <c r="O124" s="54" t="s">
        <v>117</v>
      </c>
      <c r="P124" s="55" t="s">
        <v>118</v>
      </c>
      <c r="Q124" s="55" t="s">
        <v>120</v>
      </c>
    </row>
    <row r="125" spans="1:17" ht="15.75" thickBot="1">
      <c r="A125" s="264">
        <v>1</v>
      </c>
      <c r="B125" s="265"/>
      <c r="C125" s="265"/>
      <c r="D125" s="266"/>
      <c r="E125" s="56">
        <v>2</v>
      </c>
      <c r="F125" s="22">
        <v>3</v>
      </c>
      <c r="G125" s="210">
        <v>4</v>
      </c>
      <c r="H125" s="247"/>
      <c r="I125" s="57">
        <v>5</v>
      </c>
      <c r="J125" s="34">
        <v>6</v>
      </c>
      <c r="K125" s="267">
        <v>7</v>
      </c>
      <c r="L125" s="247"/>
      <c r="M125" s="57">
        <v>8</v>
      </c>
      <c r="N125" s="57">
        <v>9</v>
      </c>
      <c r="O125" s="58">
        <v>10</v>
      </c>
      <c r="P125" s="57">
        <v>11</v>
      </c>
      <c r="Q125" s="52">
        <v>12</v>
      </c>
    </row>
    <row r="126" spans="1:17" ht="30" customHeight="1" thickBot="1">
      <c r="A126" s="264" t="s">
        <v>121</v>
      </c>
      <c r="B126" s="265"/>
      <c r="C126" s="265"/>
      <c r="D126" s="266"/>
      <c r="E126" s="59" t="s">
        <v>122</v>
      </c>
      <c r="F126" s="22" t="s">
        <v>86</v>
      </c>
      <c r="G126" s="210">
        <f>G127+G129</f>
        <v>1581.8000000000002</v>
      </c>
      <c r="H126" s="247"/>
      <c r="I126" s="34">
        <f>I127+I129</f>
        <v>1150.2</v>
      </c>
      <c r="J126" s="34">
        <f>J127+J129</f>
        <v>1150.2</v>
      </c>
      <c r="K126" s="210">
        <f>K127+K129</f>
        <v>1581.8000000000002</v>
      </c>
      <c r="L126" s="247"/>
      <c r="M126" s="34">
        <f>M127+M129</f>
        <v>1150.2</v>
      </c>
      <c r="N126" s="34">
        <f>N127+N129</f>
        <v>1150.2</v>
      </c>
      <c r="O126" s="34">
        <f>O127+O129</f>
        <v>0</v>
      </c>
      <c r="P126" s="34">
        <f>P127+P129</f>
        <v>0</v>
      </c>
      <c r="Q126" s="34">
        <f>Q127+Q129</f>
        <v>0</v>
      </c>
    </row>
    <row r="127" spans="1:17" ht="34.5" customHeight="1" thickBot="1">
      <c r="A127" s="268" t="s">
        <v>123</v>
      </c>
      <c r="B127" s="269"/>
      <c r="C127" s="269"/>
      <c r="D127" s="270"/>
      <c r="E127" s="59" t="s">
        <v>124</v>
      </c>
      <c r="F127" s="22" t="s">
        <v>86</v>
      </c>
      <c r="G127" s="210">
        <v>156.5</v>
      </c>
      <c r="H127" s="247"/>
      <c r="I127" s="34"/>
      <c r="J127" s="34"/>
      <c r="K127" s="227">
        <f>G127</f>
        <v>156.5</v>
      </c>
      <c r="L127" s="228"/>
      <c r="M127" s="34"/>
      <c r="N127" s="34"/>
      <c r="O127" s="38"/>
      <c r="P127" s="34"/>
      <c r="Q127" s="41"/>
    </row>
    <row r="128" spans="1:17" ht="13.5" customHeight="1" thickBot="1">
      <c r="A128" s="210"/>
      <c r="B128" s="211"/>
      <c r="C128" s="211"/>
      <c r="D128" s="212"/>
      <c r="E128" s="59"/>
      <c r="F128" s="22"/>
      <c r="G128" s="210"/>
      <c r="H128" s="247"/>
      <c r="I128" s="34"/>
      <c r="J128" s="34"/>
      <c r="K128" s="227"/>
      <c r="L128" s="228"/>
      <c r="M128" s="34"/>
      <c r="N128" s="34"/>
      <c r="O128" s="38"/>
      <c r="P128" s="34"/>
      <c r="Q128" s="41"/>
    </row>
    <row r="129" spans="1:17" ht="29.25" customHeight="1" thickBot="1">
      <c r="A129" s="210" t="s">
        <v>125</v>
      </c>
      <c r="B129" s="211"/>
      <c r="C129" s="211"/>
      <c r="D129" s="212"/>
      <c r="E129" s="59" t="s">
        <v>126</v>
      </c>
      <c r="F129" s="22"/>
      <c r="G129" s="210">
        <f>G130</f>
        <v>1425.3000000000002</v>
      </c>
      <c r="H129" s="247"/>
      <c r="I129" s="34">
        <f>I130</f>
        <v>1150.2</v>
      </c>
      <c r="J129" s="34">
        <f>J130</f>
        <v>1150.2</v>
      </c>
      <c r="K129" s="210">
        <f>K130</f>
        <v>1425.3000000000002</v>
      </c>
      <c r="L129" s="247"/>
      <c r="M129" s="34">
        <f>M130</f>
        <v>1150.2</v>
      </c>
      <c r="N129" s="34">
        <f>N130</f>
        <v>1150.2</v>
      </c>
      <c r="O129" s="34">
        <f>O130</f>
        <v>0</v>
      </c>
      <c r="P129" s="34">
        <f>P130</f>
        <v>0</v>
      </c>
      <c r="Q129" s="34">
        <f>Q130</f>
        <v>0</v>
      </c>
    </row>
    <row r="130" spans="1:17" ht="23.25" customHeight="1" thickBot="1">
      <c r="A130" s="210" t="s">
        <v>127</v>
      </c>
      <c r="B130" s="211"/>
      <c r="C130" s="211"/>
      <c r="D130" s="212"/>
      <c r="E130" s="59"/>
      <c r="F130" s="22">
        <v>2017</v>
      </c>
      <c r="G130" s="210">
        <f>H108-G127</f>
        <v>1425.3000000000002</v>
      </c>
      <c r="H130" s="247"/>
      <c r="I130" s="34">
        <f>P108</f>
        <v>1150.2</v>
      </c>
      <c r="J130" s="34">
        <f>X108</f>
        <v>1150.2</v>
      </c>
      <c r="K130" s="227">
        <f>G130</f>
        <v>1425.3000000000002</v>
      </c>
      <c r="L130" s="228"/>
      <c r="M130" s="34">
        <f>I130</f>
        <v>1150.2</v>
      </c>
      <c r="N130" s="34">
        <f>J130</f>
        <v>1150.2</v>
      </c>
      <c r="O130" s="38"/>
      <c r="P130" s="34"/>
      <c r="Q130" s="41"/>
    </row>
    <row r="131" spans="1:15" ht="18.75">
      <c r="A131" s="60"/>
      <c r="B131" s="60"/>
      <c r="C131" s="60"/>
      <c r="D131" s="60"/>
      <c r="E131" s="61"/>
      <c r="F131" s="62"/>
      <c r="G131" s="62"/>
      <c r="H131" s="63"/>
      <c r="I131" s="64"/>
      <c r="J131" s="63"/>
      <c r="K131" s="64"/>
      <c r="L131" s="63"/>
      <c r="M131" s="64"/>
      <c r="N131" s="64"/>
      <c r="O131" s="64"/>
    </row>
    <row r="132" spans="1:15" ht="24" customHeight="1" thickBot="1">
      <c r="A132" s="60"/>
      <c r="B132" s="271" t="s">
        <v>128</v>
      </c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64"/>
      <c r="N132" s="64"/>
      <c r="O132" s="64"/>
    </row>
    <row r="133" spans="1:15" ht="30.75" thickBot="1">
      <c r="A133" s="210" t="s">
        <v>42</v>
      </c>
      <c r="B133" s="211"/>
      <c r="C133" s="211"/>
      <c r="D133" s="212"/>
      <c r="E133" s="65" t="s">
        <v>71</v>
      </c>
      <c r="F133" s="211" t="s">
        <v>129</v>
      </c>
      <c r="G133" s="273"/>
      <c r="H133" s="273"/>
      <c r="I133" s="215"/>
      <c r="J133" s="63"/>
      <c r="K133" s="64"/>
      <c r="L133" s="63"/>
      <c r="M133" s="64"/>
      <c r="N133" s="64"/>
      <c r="O133" s="64"/>
    </row>
    <row r="134" spans="1:15" ht="15.75" thickBot="1">
      <c r="A134" s="179">
        <v>1</v>
      </c>
      <c r="B134" s="180"/>
      <c r="C134" s="180"/>
      <c r="D134" s="180"/>
      <c r="E134" s="39">
        <v>2</v>
      </c>
      <c r="F134" s="211">
        <v>3</v>
      </c>
      <c r="G134" s="246"/>
      <c r="H134" s="246"/>
      <c r="I134" s="247"/>
      <c r="J134" s="63"/>
      <c r="K134" s="64"/>
      <c r="L134" s="63"/>
      <c r="M134" s="64"/>
      <c r="N134" s="64"/>
      <c r="O134" s="64"/>
    </row>
    <row r="135" spans="1:15" ht="15.75" thickBot="1">
      <c r="A135" s="122" t="s">
        <v>130</v>
      </c>
      <c r="B135" s="123"/>
      <c r="C135" s="123"/>
      <c r="D135" s="123"/>
      <c r="E135" s="66" t="s">
        <v>131</v>
      </c>
      <c r="F135" s="211">
        <v>0</v>
      </c>
      <c r="G135" s="246"/>
      <c r="H135" s="246"/>
      <c r="I135" s="247"/>
      <c r="J135" s="63"/>
      <c r="K135" s="64"/>
      <c r="L135" s="63"/>
      <c r="M135" s="64"/>
      <c r="N135" s="64"/>
      <c r="O135" s="64"/>
    </row>
    <row r="136" spans="1:15" ht="15.75" thickBot="1">
      <c r="A136" s="122" t="s">
        <v>132</v>
      </c>
      <c r="B136" s="123"/>
      <c r="C136" s="123"/>
      <c r="D136" s="123"/>
      <c r="E136" s="66" t="s">
        <v>133</v>
      </c>
      <c r="F136" s="211">
        <v>0</v>
      </c>
      <c r="G136" s="246"/>
      <c r="H136" s="246"/>
      <c r="I136" s="247"/>
      <c r="J136" s="63"/>
      <c r="K136" s="64"/>
      <c r="L136" s="63"/>
      <c r="M136" s="64"/>
      <c r="N136" s="64"/>
      <c r="O136" s="64"/>
    </row>
    <row r="137" spans="1:15" ht="15.75" thickBot="1">
      <c r="A137" s="122" t="s">
        <v>134</v>
      </c>
      <c r="B137" s="123"/>
      <c r="C137" s="123"/>
      <c r="D137" s="123"/>
      <c r="E137" s="66" t="s">
        <v>135</v>
      </c>
      <c r="F137" s="211">
        <v>0</v>
      </c>
      <c r="G137" s="246"/>
      <c r="H137" s="246"/>
      <c r="I137" s="247"/>
      <c r="J137" s="63"/>
      <c r="K137" s="64"/>
      <c r="L137" s="63"/>
      <c r="M137" s="64"/>
      <c r="N137" s="64"/>
      <c r="O137" s="64"/>
    </row>
    <row r="138" spans="1:15" ht="15.75" hidden="1" thickBot="1">
      <c r="A138" s="122"/>
      <c r="B138" s="123"/>
      <c r="C138" s="123"/>
      <c r="D138" s="123"/>
      <c r="E138" s="66"/>
      <c r="F138" s="211"/>
      <c r="G138" s="246"/>
      <c r="H138" s="246"/>
      <c r="I138" s="247"/>
      <c r="J138" s="63"/>
      <c r="K138" s="64"/>
      <c r="L138" s="63"/>
      <c r="M138" s="64"/>
      <c r="N138" s="64"/>
      <c r="O138" s="64"/>
    </row>
    <row r="139" spans="1:15" ht="15.75" thickBot="1">
      <c r="A139" s="122" t="s">
        <v>136</v>
      </c>
      <c r="B139" s="123"/>
      <c r="C139" s="123"/>
      <c r="D139" s="123"/>
      <c r="E139" s="66" t="s">
        <v>137</v>
      </c>
      <c r="F139" s="211">
        <v>0</v>
      </c>
      <c r="G139" s="246"/>
      <c r="H139" s="246"/>
      <c r="I139" s="247"/>
      <c r="J139" s="63"/>
      <c r="K139" s="64"/>
      <c r="L139" s="63"/>
      <c r="M139" s="64"/>
      <c r="N139" s="64"/>
      <c r="O139" s="64"/>
    </row>
    <row r="140" spans="1:15" ht="15">
      <c r="A140" s="9"/>
      <c r="B140" s="9"/>
      <c r="C140" s="9"/>
      <c r="D140" s="9"/>
      <c r="E140" s="67"/>
      <c r="F140" s="62"/>
      <c r="G140" s="53"/>
      <c r="H140" s="53"/>
      <c r="I140" s="53"/>
      <c r="J140" s="63"/>
      <c r="K140" s="64"/>
      <c r="L140" s="63"/>
      <c r="M140" s="64"/>
      <c r="N140" s="64"/>
      <c r="O140" s="64"/>
    </row>
    <row r="141" spans="1:15" ht="18.75" customHeight="1" thickBot="1">
      <c r="A141" s="171" t="s">
        <v>138</v>
      </c>
      <c r="B141" s="274"/>
      <c r="C141" s="274"/>
      <c r="D141" s="274"/>
      <c r="E141" s="274"/>
      <c r="F141" s="274"/>
      <c r="G141" s="274"/>
      <c r="H141" s="274"/>
      <c r="I141" s="274"/>
      <c r="J141" s="274"/>
      <c r="K141" s="64"/>
      <c r="L141" s="63"/>
      <c r="M141" s="64"/>
      <c r="N141" s="64"/>
      <c r="O141" s="64"/>
    </row>
    <row r="142" spans="1:15" ht="36.75" customHeight="1" thickBot="1">
      <c r="A142" s="210" t="s">
        <v>42</v>
      </c>
      <c r="B142" s="211"/>
      <c r="C142" s="211"/>
      <c r="D142" s="212"/>
      <c r="E142" s="65" t="s">
        <v>71</v>
      </c>
      <c r="F142" s="211" t="s">
        <v>139</v>
      </c>
      <c r="G142" s="273"/>
      <c r="H142" s="273"/>
      <c r="I142" s="215"/>
      <c r="J142" s="63"/>
      <c r="K142" s="64"/>
      <c r="L142" s="63"/>
      <c r="M142" s="64"/>
      <c r="N142" s="64"/>
      <c r="O142" s="64"/>
    </row>
    <row r="143" spans="1:15" ht="15.75" customHeight="1" thickBot="1">
      <c r="A143" s="179">
        <v>1</v>
      </c>
      <c r="B143" s="180"/>
      <c r="C143" s="180"/>
      <c r="D143" s="180"/>
      <c r="E143" s="39">
        <v>2</v>
      </c>
      <c r="F143" s="211">
        <v>3</v>
      </c>
      <c r="G143" s="246"/>
      <c r="H143" s="246"/>
      <c r="I143" s="247"/>
      <c r="J143" s="63"/>
      <c r="K143" s="64"/>
      <c r="L143" s="63"/>
      <c r="M143" s="64"/>
      <c r="N143" s="64"/>
      <c r="O143" s="64"/>
    </row>
    <row r="144" spans="1:15" ht="15.75" customHeight="1" thickBot="1">
      <c r="A144" s="122" t="s">
        <v>140</v>
      </c>
      <c r="B144" s="123"/>
      <c r="C144" s="123"/>
      <c r="D144" s="123"/>
      <c r="E144" s="66" t="s">
        <v>131</v>
      </c>
      <c r="F144" s="211">
        <v>0</v>
      </c>
      <c r="G144" s="246"/>
      <c r="H144" s="246"/>
      <c r="I144" s="247"/>
      <c r="J144" s="63"/>
      <c r="K144" s="64"/>
      <c r="L144" s="63"/>
      <c r="M144" s="64"/>
      <c r="N144" s="64"/>
      <c r="O144" s="64"/>
    </row>
    <row r="145" spans="1:15" ht="60.75" customHeight="1" thickBot="1">
      <c r="A145" s="122" t="s">
        <v>141</v>
      </c>
      <c r="B145" s="123"/>
      <c r="C145" s="123"/>
      <c r="D145" s="123"/>
      <c r="E145" s="66" t="s">
        <v>133</v>
      </c>
      <c r="F145" s="211">
        <v>15.8</v>
      </c>
      <c r="G145" s="246"/>
      <c r="H145" s="246"/>
      <c r="I145" s="247"/>
      <c r="J145" s="63"/>
      <c r="K145" s="64"/>
      <c r="L145" s="63"/>
      <c r="M145" s="64"/>
      <c r="N145" s="64"/>
      <c r="O145" s="64"/>
    </row>
    <row r="146" spans="1:15" ht="28.5" customHeight="1" thickBot="1">
      <c r="A146" s="122" t="s">
        <v>142</v>
      </c>
      <c r="B146" s="123"/>
      <c r="C146" s="123"/>
      <c r="D146" s="123"/>
      <c r="E146" s="66" t="s">
        <v>135</v>
      </c>
      <c r="F146" s="211">
        <v>0</v>
      </c>
      <c r="G146" s="246"/>
      <c r="H146" s="246"/>
      <c r="I146" s="247"/>
      <c r="J146" s="63"/>
      <c r="K146" s="64"/>
      <c r="L146" s="63"/>
      <c r="M146" s="64"/>
      <c r="N146" s="64"/>
      <c r="O146" s="64"/>
    </row>
    <row r="147" spans="1:12" ht="15">
      <c r="A147" s="68"/>
      <c r="B147" s="68"/>
      <c r="C147" s="68"/>
      <c r="D147" s="68"/>
      <c r="E147" s="69"/>
      <c r="F147" s="68"/>
      <c r="G147" s="68"/>
      <c r="H147" s="68"/>
      <c r="I147" s="68"/>
      <c r="J147" s="68"/>
      <c r="K147" s="68"/>
      <c r="L147" s="68"/>
    </row>
    <row r="148" spans="1:10" ht="33.75" customHeight="1">
      <c r="A148" s="275" t="s">
        <v>143</v>
      </c>
      <c r="B148" s="275"/>
      <c r="C148" s="275"/>
      <c r="D148" s="276"/>
      <c r="E148" s="276"/>
      <c r="F148" s="276"/>
      <c r="G148" s="276"/>
      <c r="H148" s="276"/>
      <c r="I148" s="178" t="s">
        <v>144</v>
      </c>
      <c r="J148" s="178"/>
    </row>
    <row r="149" spans="1:10" ht="26.25" customHeight="1">
      <c r="A149" s="1"/>
      <c r="B149" s="1"/>
      <c r="C149" s="95" t="s">
        <v>2</v>
      </c>
      <c r="D149" s="277"/>
      <c r="E149" s="277"/>
      <c r="F149" s="277"/>
      <c r="G149" s="277"/>
      <c r="H149" s="277"/>
      <c r="I149" s="278" t="s">
        <v>3</v>
      </c>
      <c r="J149" s="278"/>
    </row>
  </sheetData>
  <sheetProtection/>
  <mergeCells count="410">
    <mergeCell ref="A148:C148"/>
    <mergeCell ref="D148:H148"/>
    <mergeCell ref="I148:J148"/>
    <mergeCell ref="C149:H149"/>
    <mergeCell ref="I149:J149"/>
    <mergeCell ref="A144:D144"/>
    <mergeCell ref="F144:I144"/>
    <mergeCell ref="A145:D145"/>
    <mergeCell ref="F145:I145"/>
    <mergeCell ref="A146:D146"/>
    <mergeCell ref="F146:I146"/>
    <mergeCell ref="A139:D139"/>
    <mergeCell ref="F139:I139"/>
    <mergeCell ref="A141:J141"/>
    <mergeCell ref="A142:D142"/>
    <mergeCell ref="F142:I142"/>
    <mergeCell ref="A143:D143"/>
    <mergeCell ref="F143:I143"/>
    <mergeCell ref="A136:D136"/>
    <mergeCell ref="F136:I136"/>
    <mergeCell ref="A137:D137"/>
    <mergeCell ref="F137:I137"/>
    <mergeCell ref="A138:D138"/>
    <mergeCell ref="F138:I138"/>
    <mergeCell ref="B132:L132"/>
    <mergeCell ref="A133:D133"/>
    <mergeCell ref="F133:I133"/>
    <mergeCell ref="A134:D134"/>
    <mergeCell ref="F134:I134"/>
    <mergeCell ref="A135:D135"/>
    <mergeCell ref="F135:I135"/>
    <mergeCell ref="A129:D129"/>
    <mergeCell ref="G129:H129"/>
    <mergeCell ref="K129:L129"/>
    <mergeCell ref="A130:D130"/>
    <mergeCell ref="G130:H130"/>
    <mergeCell ref="K130:L130"/>
    <mergeCell ref="A127:D127"/>
    <mergeCell ref="G127:H127"/>
    <mergeCell ref="K127:L127"/>
    <mergeCell ref="A128:D128"/>
    <mergeCell ref="G128:H128"/>
    <mergeCell ref="K128:L128"/>
    <mergeCell ref="K124:L124"/>
    <mergeCell ref="A125:D125"/>
    <mergeCell ref="G125:H125"/>
    <mergeCell ref="K125:L125"/>
    <mergeCell ref="A126:D126"/>
    <mergeCell ref="G126:H126"/>
    <mergeCell ref="K126:L126"/>
    <mergeCell ref="A119:O119"/>
    <mergeCell ref="A120:D124"/>
    <mergeCell ref="E120:E124"/>
    <mergeCell ref="F120:F124"/>
    <mergeCell ref="G120:Q120"/>
    <mergeCell ref="G121:J123"/>
    <mergeCell ref="K121:Q121"/>
    <mergeCell ref="K122:N123"/>
    <mergeCell ref="O122:Q123"/>
    <mergeCell ref="G124:H124"/>
    <mergeCell ref="A117:D117"/>
    <mergeCell ref="F117:G117"/>
    <mergeCell ref="J117:K117"/>
    <mergeCell ref="R117:S117"/>
    <mergeCell ref="Z117:AA117"/>
    <mergeCell ref="A118:D118"/>
    <mergeCell ref="F118:G118"/>
    <mergeCell ref="J118:K118"/>
    <mergeCell ref="R118:S118"/>
    <mergeCell ref="Z118:AA118"/>
    <mergeCell ref="A115:D115"/>
    <mergeCell ref="F115:G115"/>
    <mergeCell ref="J115:K115"/>
    <mergeCell ref="R115:S115"/>
    <mergeCell ref="Z115:AA115"/>
    <mergeCell ref="A116:D116"/>
    <mergeCell ref="F116:G116"/>
    <mergeCell ref="J116:K116"/>
    <mergeCell ref="R116:S116"/>
    <mergeCell ref="Z116:AA116"/>
    <mergeCell ref="A113:D113"/>
    <mergeCell ref="F113:G113"/>
    <mergeCell ref="J113:K113"/>
    <mergeCell ref="R113:S113"/>
    <mergeCell ref="Z113:AA113"/>
    <mergeCell ref="A114:D114"/>
    <mergeCell ref="F114:G114"/>
    <mergeCell ref="J114:K114"/>
    <mergeCell ref="R114:S114"/>
    <mergeCell ref="Z114:AA114"/>
    <mergeCell ref="A111:D111"/>
    <mergeCell ref="F111:G111"/>
    <mergeCell ref="J111:K111"/>
    <mergeCell ref="R111:S111"/>
    <mergeCell ref="Z111:AA111"/>
    <mergeCell ref="A112:D112"/>
    <mergeCell ref="F112:G112"/>
    <mergeCell ref="J112:K112"/>
    <mergeCell ref="R112:S112"/>
    <mergeCell ref="Z112:AA112"/>
    <mergeCell ref="A109:D109"/>
    <mergeCell ref="F109:G109"/>
    <mergeCell ref="J109:K109"/>
    <mergeCell ref="R109:S109"/>
    <mergeCell ref="Z109:AA109"/>
    <mergeCell ref="A110:D110"/>
    <mergeCell ref="F110:G110"/>
    <mergeCell ref="J110:K110"/>
    <mergeCell ref="R110:S110"/>
    <mergeCell ref="Z110:AA110"/>
    <mergeCell ref="A107:D107"/>
    <mergeCell ref="F107:G107"/>
    <mergeCell ref="J107:K107"/>
    <mergeCell ref="R107:S107"/>
    <mergeCell ref="Z107:AA107"/>
    <mergeCell ref="A108:D108"/>
    <mergeCell ref="F108:G108"/>
    <mergeCell ref="J108:K108"/>
    <mergeCell ref="R108:S108"/>
    <mergeCell ref="Z108:AA108"/>
    <mergeCell ref="A105:D105"/>
    <mergeCell ref="F105:G105"/>
    <mergeCell ref="J105:K105"/>
    <mergeCell ref="R105:S105"/>
    <mergeCell ref="Z105:AA105"/>
    <mergeCell ref="A106:D106"/>
    <mergeCell ref="F106:G106"/>
    <mergeCell ref="J106:K106"/>
    <mergeCell ref="R106:S106"/>
    <mergeCell ref="Z106:AA106"/>
    <mergeCell ref="A103:D103"/>
    <mergeCell ref="F103:G103"/>
    <mergeCell ref="J103:K103"/>
    <mergeCell ref="R103:S103"/>
    <mergeCell ref="Z103:AA103"/>
    <mergeCell ref="A104:D104"/>
    <mergeCell ref="F104:G104"/>
    <mergeCell ref="J104:K104"/>
    <mergeCell ref="R104:S104"/>
    <mergeCell ref="Z104:AA104"/>
    <mergeCell ref="A101:D101"/>
    <mergeCell ref="F101:G101"/>
    <mergeCell ref="J101:K101"/>
    <mergeCell ref="R101:S101"/>
    <mergeCell ref="Z101:AA101"/>
    <mergeCell ref="A102:D102"/>
    <mergeCell ref="F102:G102"/>
    <mergeCell ref="J102:K102"/>
    <mergeCell ref="R102:S102"/>
    <mergeCell ref="Z102:AA102"/>
    <mergeCell ref="A99:D99"/>
    <mergeCell ref="F99:G99"/>
    <mergeCell ref="J99:K99"/>
    <mergeCell ref="R99:S99"/>
    <mergeCell ref="Z99:AA99"/>
    <mergeCell ref="A100:D100"/>
    <mergeCell ref="F100:G100"/>
    <mergeCell ref="J100:K100"/>
    <mergeCell ref="R100:S100"/>
    <mergeCell ref="Z100:AA100"/>
    <mergeCell ref="A97:D97"/>
    <mergeCell ref="F97:G97"/>
    <mergeCell ref="J97:K97"/>
    <mergeCell ref="R97:S97"/>
    <mergeCell ref="Z97:AA97"/>
    <mergeCell ref="A98:D98"/>
    <mergeCell ref="F98:G98"/>
    <mergeCell ref="J98:K98"/>
    <mergeCell ref="R98:S98"/>
    <mergeCell ref="Z98:AA98"/>
    <mergeCell ref="A95:D95"/>
    <mergeCell ref="F95:G95"/>
    <mergeCell ref="J95:K95"/>
    <mergeCell ref="R95:S95"/>
    <mergeCell ref="Z95:AA95"/>
    <mergeCell ref="A96:D96"/>
    <mergeCell ref="F96:G96"/>
    <mergeCell ref="J96:K96"/>
    <mergeCell ref="R96:S96"/>
    <mergeCell ref="Z96:AA96"/>
    <mergeCell ref="A93:D93"/>
    <mergeCell ref="F93:G93"/>
    <mergeCell ref="J93:K93"/>
    <mergeCell ref="R93:S93"/>
    <mergeCell ref="Z93:AA93"/>
    <mergeCell ref="A94:D94"/>
    <mergeCell ref="F94:G94"/>
    <mergeCell ref="J94:K94"/>
    <mergeCell ref="R94:S94"/>
    <mergeCell ref="Z94:AA94"/>
    <mergeCell ref="A91:D91"/>
    <mergeCell ref="F91:G91"/>
    <mergeCell ref="J91:K91"/>
    <mergeCell ref="R91:S91"/>
    <mergeCell ref="Z91:AA91"/>
    <mergeCell ref="A92:D92"/>
    <mergeCell ref="F92:G92"/>
    <mergeCell ref="J92:K92"/>
    <mergeCell ref="R92:S92"/>
    <mergeCell ref="Z92:AA92"/>
    <mergeCell ref="A89:D89"/>
    <mergeCell ref="F89:G89"/>
    <mergeCell ref="J89:K89"/>
    <mergeCell ref="R89:S89"/>
    <mergeCell ref="Z89:AA89"/>
    <mergeCell ref="A90:D90"/>
    <mergeCell ref="F90:G90"/>
    <mergeCell ref="J90:K90"/>
    <mergeCell ref="R90:S90"/>
    <mergeCell ref="Z90:AA90"/>
    <mergeCell ref="A87:D87"/>
    <mergeCell ref="F87:G87"/>
    <mergeCell ref="J87:K87"/>
    <mergeCell ref="R87:S87"/>
    <mergeCell ref="Z87:AA87"/>
    <mergeCell ref="A88:D88"/>
    <mergeCell ref="F88:G88"/>
    <mergeCell ref="J88:K88"/>
    <mergeCell ref="R88:S88"/>
    <mergeCell ref="Z88:AA88"/>
    <mergeCell ref="V85:W85"/>
    <mergeCell ref="Y85:Y86"/>
    <mergeCell ref="Z85:AA86"/>
    <mergeCell ref="AB85:AB86"/>
    <mergeCell ref="AC85:AC86"/>
    <mergeCell ref="AD85:AE85"/>
    <mergeCell ref="M85:M86"/>
    <mergeCell ref="N85:O85"/>
    <mergeCell ref="Q85:Q86"/>
    <mergeCell ref="R85:S86"/>
    <mergeCell ref="T85:T86"/>
    <mergeCell ref="U85:U86"/>
    <mergeCell ref="P83:W83"/>
    <mergeCell ref="X83:AE83"/>
    <mergeCell ref="H84:H86"/>
    <mergeCell ref="I84:O84"/>
    <mergeCell ref="P84:P86"/>
    <mergeCell ref="Q84:W84"/>
    <mergeCell ref="X84:X86"/>
    <mergeCell ref="Y84:AE84"/>
    <mergeCell ref="I85:I86"/>
    <mergeCell ref="J85:K86"/>
    <mergeCell ref="A80:F80"/>
    <mergeCell ref="G80:I80"/>
    <mergeCell ref="J80:L80"/>
    <mergeCell ref="A81:L81"/>
    <mergeCell ref="A82:L82"/>
    <mergeCell ref="A83:D86"/>
    <mergeCell ref="E83:E86"/>
    <mergeCell ref="F83:G86"/>
    <mergeCell ref="H83:O83"/>
    <mergeCell ref="L85:L86"/>
    <mergeCell ref="A77:F78"/>
    <mergeCell ref="G77:I78"/>
    <mergeCell ref="J77:L78"/>
    <mergeCell ref="A79:F79"/>
    <mergeCell ref="G79:I79"/>
    <mergeCell ref="J79:L79"/>
    <mergeCell ref="A75:F75"/>
    <mergeCell ref="G75:I75"/>
    <mergeCell ref="J75:L75"/>
    <mergeCell ref="A76:F76"/>
    <mergeCell ref="G76:I76"/>
    <mergeCell ref="J76:L76"/>
    <mergeCell ref="A73:F73"/>
    <mergeCell ref="G73:I73"/>
    <mergeCell ref="J73:L73"/>
    <mergeCell ref="A74:F74"/>
    <mergeCell ref="G74:I74"/>
    <mergeCell ref="J74:L74"/>
    <mergeCell ref="A71:F71"/>
    <mergeCell ref="G71:I71"/>
    <mergeCell ref="J71:L71"/>
    <mergeCell ref="A72:F72"/>
    <mergeCell ref="G72:I72"/>
    <mergeCell ref="J72:L72"/>
    <mergeCell ref="A69:F69"/>
    <mergeCell ref="G69:I69"/>
    <mergeCell ref="J69:L69"/>
    <mergeCell ref="A70:F70"/>
    <mergeCell ref="G70:I70"/>
    <mergeCell ref="J70:L70"/>
    <mergeCell ref="A67:F67"/>
    <mergeCell ref="G67:I67"/>
    <mergeCell ref="J67:L67"/>
    <mergeCell ref="A68:F68"/>
    <mergeCell ref="G68:I68"/>
    <mergeCell ref="J68:L68"/>
    <mergeCell ref="A64:F65"/>
    <mergeCell ref="G64:I65"/>
    <mergeCell ref="J64:L65"/>
    <mergeCell ref="A66:F66"/>
    <mergeCell ref="G66:I66"/>
    <mergeCell ref="J66:L66"/>
    <mergeCell ref="A62:F62"/>
    <mergeCell ref="G62:I62"/>
    <mergeCell ref="J62:L62"/>
    <mergeCell ref="A63:F63"/>
    <mergeCell ref="G63:I63"/>
    <mergeCell ref="J63:L63"/>
    <mergeCell ref="A58:D58"/>
    <mergeCell ref="F58:G58"/>
    <mergeCell ref="I58:L58"/>
    <mergeCell ref="A59:L59"/>
    <mergeCell ref="A60:L60"/>
    <mergeCell ref="A61:L61"/>
    <mergeCell ref="A56:D56"/>
    <mergeCell ref="F56:G56"/>
    <mergeCell ref="I56:L56"/>
    <mergeCell ref="A57:D57"/>
    <mergeCell ref="F57:G57"/>
    <mergeCell ref="I57:L57"/>
    <mergeCell ref="A54:D54"/>
    <mergeCell ref="F54:G54"/>
    <mergeCell ref="I54:L54"/>
    <mergeCell ref="A55:D55"/>
    <mergeCell ref="F55:G55"/>
    <mergeCell ref="I55:L55"/>
    <mergeCell ref="A52:D52"/>
    <mergeCell ref="F52:G52"/>
    <mergeCell ref="I52:L52"/>
    <mergeCell ref="A53:D53"/>
    <mergeCell ref="F53:G53"/>
    <mergeCell ref="I53:L53"/>
    <mergeCell ref="A50:D50"/>
    <mergeCell ref="F50:G50"/>
    <mergeCell ref="I50:L50"/>
    <mergeCell ref="A51:D51"/>
    <mergeCell ref="F51:G51"/>
    <mergeCell ref="I51:L51"/>
    <mergeCell ref="A47:D48"/>
    <mergeCell ref="F47:G48"/>
    <mergeCell ref="H47:H48"/>
    <mergeCell ref="I47:L47"/>
    <mergeCell ref="I48:L48"/>
    <mergeCell ref="A49:D49"/>
    <mergeCell ref="F49:G49"/>
    <mergeCell ref="I49:L49"/>
    <mergeCell ref="A41:H42"/>
    <mergeCell ref="I41:L42"/>
    <mergeCell ref="A43:H43"/>
    <mergeCell ref="I43:L44"/>
    <mergeCell ref="A44:H44"/>
    <mergeCell ref="A45:L46"/>
    <mergeCell ref="A37:H38"/>
    <mergeCell ref="I37:L38"/>
    <mergeCell ref="A39:H39"/>
    <mergeCell ref="I39:L39"/>
    <mergeCell ref="A40:H40"/>
    <mergeCell ref="I40:L40"/>
    <mergeCell ref="A31:L31"/>
    <mergeCell ref="A32:L32"/>
    <mergeCell ref="A33:H34"/>
    <mergeCell ref="I33:L34"/>
    <mergeCell ref="A35:H36"/>
    <mergeCell ref="I35:L36"/>
    <mergeCell ref="A27:H27"/>
    <mergeCell ref="I27:L27"/>
    <mergeCell ref="A28:H28"/>
    <mergeCell ref="I28:L28"/>
    <mergeCell ref="A29:L29"/>
    <mergeCell ref="A30:L30"/>
    <mergeCell ref="A23:C23"/>
    <mergeCell ref="D23:L23"/>
    <mergeCell ref="A24:L24"/>
    <mergeCell ref="A25:L25"/>
    <mergeCell ref="A26:H26"/>
    <mergeCell ref="I26:L26"/>
    <mergeCell ref="A20:C20"/>
    <mergeCell ref="E20:F20"/>
    <mergeCell ref="I20:K20"/>
    <mergeCell ref="A21:H21"/>
    <mergeCell ref="I21:K21"/>
    <mergeCell ref="A22:C22"/>
    <mergeCell ref="D22:L22"/>
    <mergeCell ref="A14:H14"/>
    <mergeCell ref="I14:K14"/>
    <mergeCell ref="A15:C19"/>
    <mergeCell ref="D15:H19"/>
    <mergeCell ref="I15:K16"/>
    <mergeCell ref="L15:L16"/>
    <mergeCell ref="I17:K17"/>
    <mergeCell ref="I18:K18"/>
    <mergeCell ref="I19:K19"/>
    <mergeCell ref="A10:L10"/>
    <mergeCell ref="A11:L11"/>
    <mergeCell ref="C12:D12"/>
    <mergeCell ref="F12:G12"/>
    <mergeCell ref="I12:K12"/>
    <mergeCell ref="C13:D13"/>
    <mergeCell ref="F13:G13"/>
    <mergeCell ref="I13:K13"/>
    <mergeCell ref="A8:A9"/>
    <mergeCell ref="B8:B9"/>
    <mergeCell ref="C8:D9"/>
    <mergeCell ref="F8:G9"/>
    <mergeCell ref="H8:L8"/>
    <mergeCell ref="H9:L9"/>
    <mergeCell ref="C6:D6"/>
    <mergeCell ref="F6:G6"/>
    <mergeCell ref="I6:L6"/>
    <mergeCell ref="C7:D7"/>
    <mergeCell ref="F7:G7"/>
    <mergeCell ref="I7:L7"/>
    <mergeCell ref="C4:D4"/>
    <mergeCell ref="F4:G4"/>
    <mergeCell ref="H4:L4"/>
    <mergeCell ref="C5:D5"/>
    <mergeCell ref="F5:G5"/>
    <mergeCell ref="H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buh_15</dc:creator>
  <cp:keywords/>
  <dc:description/>
  <cp:lastModifiedBy>buh_31</cp:lastModifiedBy>
  <cp:lastPrinted>2017-04-17T09:14:26Z</cp:lastPrinted>
  <dcterms:created xsi:type="dcterms:W3CDTF">2017-03-23T05:25:17Z</dcterms:created>
  <dcterms:modified xsi:type="dcterms:W3CDTF">2017-10-02T05:34:08Z</dcterms:modified>
  <cp:category/>
  <cp:version/>
  <cp:contentType/>
  <cp:contentStatus/>
</cp:coreProperties>
</file>